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yaraalsuraihi/Downloads/"/>
    </mc:Choice>
  </mc:AlternateContent>
  <xr:revisionPtr revIDLastSave="0" documentId="13_ncr:1_{8DFF6559-DE5B-E94A-BAF2-0387B3E0A41B}" xr6:coauthVersionLast="47" xr6:coauthVersionMax="47" xr10:uidLastSave="{00000000-0000-0000-0000-000000000000}"/>
  <bookViews>
    <workbookView xWindow="0" yWindow="500" windowWidth="33600" windowHeight="19360" xr2:uid="{00000000-000D-0000-FFFF-FFFF00000000}"/>
  </bookViews>
  <sheets>
    <sheet name="المبلغ المطلوب للتأسيس" sheetId="4" r:id="rId1"/>
    <sheet name="إيردات أول سنة" sheetId="1" r:id="rId2"/>
    <sheet name="إجمالي أرباح خسائر السنة الأولى" sheetId="2" r:id="rId3"/>
    <sheet name="أرباح أو خسائر ثلاث سنوات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EnvQsWxxr1gpV5gkIeqRlQyFMsg=="/>
    </ext>
  </extLst>
</workbook>
</file>

<file path=xl/calcChain.xml><?xml version="1.0" encoding="utf-8"?>
<calcChain xmlns="http://schemas.openxmlformats.org/spreadsheetml/2006/main">
  <c r="B34" i="4" l="1"/>
  <c r="D56" i="2" s="1"/>
  <c r="E17" i="1"/>
  <c r="B31" i="4"/>
  <c r="B20" i="4"/>
  <c r="J56" i="2" l="1"/>
  <c r="J60" i="2" s="1"/>
  <c r="I56" i="2"/>
  <c r="I60" i="2" s="1"/>
  <c r="H56" i="2"/>
  <c r="H60" i="2" s="1"/>
  <c r="K56" i="2"/>
  <c r="K60" i="2" s="1"/>
  <c r="C56" i="2"/>
  <c r="C60" i="2" s="1"/>
  <c r="G56" i="2"/>
  <c r="G60" i="2" s="1"/>
  <c r="N56" i="2"/>
  <c r="N60" i="2" s="1"/>
  <c r="F56" i="2"/>
  <c r="F60" i="2" s="1"/>
  <c r="M56" i="2"/>
  <c r="M60" i="2" s="1"/>
  <c r="E56" i="2"/>
  <c r="E60" i="2" s="1"/>
  <c r="L56" i="2"/>
  <c r="L60" i="2" s="1"/>
  <c r="B32" i="4"/>
  <c r="B33" i="4" s="1"/>
  <c r="D16" i="3"/>
  <c r="C16" i="3"/>
  <c r="D8" i="3"/>
  <c r="D17" i="3" s="1"/>
  <c r="C8" i="3"/>
  <c r="C17" i="3" s="1"/>
  <c r="D60" i="2"/>
  <c r="O59" i="2"/>
  <c r="O58" i="2"/>
  <c r="O57" i="2"/>
  <c r="O55" i="2"/>
  <c r="O54" i="2"/>
  <c r="O53" i="2"/>
  <c r="O52" i="2"/>
  <c r="O51" i="2"/>
  <c r="O50" i="2"/>
  <c r="O49" i="2"/>
  <c r="O48" i="2"/>
  <c r="O47" i="2"/>
  <c r="N45" i="2"/>
  <c r="M45" i="2"/>
  <c r="L45" i="2"/>
  <c r="K45" i="2"/>
  <c r="J45" i="2"/>
  <c r="I45" i="2"/>
  <c r="H45" i="2"/>
  <c r="G45" i="2"/>
  <c r="F45" i="2"/>
  <c r="E45" i="2"/>
  <c r="D45" i="2"/>
  <c r="C45" i="2"/>
  <c r="O45" i="2" s="1"/>
  <c r="B14" i="3" s="1"/>
  <c r="O44" i="2"/>
  <c r="O43" i="2"/>
  <c r="O42" i="2"/>
  <c r="O41" i="2"/>
  <c r="O40" i="2"/>
  <c r="N38" i="2"/>
  <c r="M38" i="2"/>
  <c r="L38" i="2"/>
  <c r="K38" i="2"/>
  <c r="J38" i="2"/>
  <c r="I38" i="2"/>
  <c r="H38" i="2"/>
  <c r="G38" i="2"/>
  <c r="F38" i="2"/>
  <c r="E38" i="2"/>
  <c r="D38" i="2"/>
  <c r="C38" i="2"/>
  <c r="O38" i="2" s="1"/>
  <c r="B13" i="3" s="1"/>
  <c r="O37" i="2"/>
  <c r="O36" i="2"/>
  <c r="O35" i="2"/>
  <c r="O34" i="2"/>
  <c r="O33" i="2"/>
  <c r="N31" i="2"/>
  <c r="M31" i="2"/>
  <c r="L31" i="2"/>
  <c r="K31" i="2"/>
  <c r="J31" i="2"/>
  <c r="I31" i="2"/>
  <c r="H31" i="2"/>
  <c r="G31" i="2"/>
  <c r="O31" i="2" s="1"/>
  <c r="B12" i="3" s="1"/>
  <c r="F31" i="2"/>
  <c r="E31" i="2"/>
  <c r="D31" i="2"/>
  <c r="C31" i="2"/>
  <c r="O30" i="2"/>
  <c r="O29" i="2"/>
  <c r="O28" i="2"/>
  <c r="O27" i="2"/>
  <c r="N25" i="2"/>
  <c r="K25" i="2"/>
  <c r="G25" i="2"/>
  <c r="F25" i="2"/>
  <c r="C25" i="2"/>
  <c r="N24" i="2"/>
  <c r="M24" i="2"/>
  <c r="M25" i="2" s="1"/>
  <c r="L24" i="2"/>
  <c r="L25" i="2" s="1"/>
  <c r="K24" i="2"/>
  <c r="J24" i="2"/>
  <c r="J25" i="2" s="1"/>
  <c r="I24" i="2"/>
  <c r="I25" i="2" s="1"/>
  <c r="H24" i="2"/>
  <c r="H25" i="2" s="1"/>
  <c r="G24" i="2"/>
  <c r="F24" i="2"/>
  <c r="E24" i="2"/>
  <c r="E25" i="2" s="1"/>
  <c r="D24" i="2"/>
  <c r="D25" i="2" s="1"/>
  <c r="C24" i="2"/>
  <c r="O24" i="2" s="1"/>
  <c r="O23" i="2"/>
  <c r="O22" i="2"/>
  <c r="O21" i="2"/>
  <c r="O20" i="2"/>
  <c r="O19" i="2"/>
  <c r="O18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O14" i="2"/>
  <c r="O13" i="2"/>
  <c r="O12" i="2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B20" i="1"/>
  <c r="O19" i="1"/>
  <c r="N19" i="1"/>
  <c r="M19" i="1"/>
  <c r="L19" i="1"/>
  <c r="K19" i="1"/>
  <c r="J19" i="1"/>
  <c r="I19" i="1"/>
  <c r="H19" i="1"/>
  <c r="G19" i="1"/>
  <c r="F19" i="1"/>
  <c r="P19" i="1" s="1"/>
  <c r="E19" i="1"/>
  <c r="D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B18" i="1"/>
  <c r="O17" i="1"/>
  <c r="N17" i="1"/>
  <c r="M17" i="1"/>
  <c r="L17" i="1"/>
  <c r="K17" i="1"/>
  <c r="J17" i="1"/>
  <c r="I17" i="1"/>
  <c r="H17" i="1"/>
  <c r="G17" i="1"/>
  <c r="F17" i="1"/>
  <c r="D17" i="1"/>
  <c r="P17" i="1" s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O13" i="1"/>
  <c r="O22" i="1" s="1"/>
  <c r="N13" i="1"/>
  <c r="N22" i="1" s="1"/>
  <c r="M13" i="1"/>
  <c r="L13" i="1"/>
  <c r="L22" i="1" s="1"/>
  <c r="K13" i="1"/>
  <c r="K22" i="1" s="1"/>
  <c r="J13" i="1"/>
  <c r="J22" i="1" s="1"/>
  <c r="I13" i="1"/>
  <c r="I22" i="1" s="1"/>
  <c r="H13" i="1"/>
  <c r="H22" i="1" s="1"/>
  <c r="G13" i="1"/>
  <c r="G22" i="1" s="1"/>
  <c r="F13" i="1"/>
  <c r="F22" i="1" s="1"/>
  <c r="E13" i="1"/>
  <c r="D13" i="1"/>
  <c r="D22" i="1" s="1"/>
  <c r="P12" i="1"/>
  <c r="P11" i="1"/>
  <c r="P10" i="1"/>
  <c r="P9" i="1"/>
  <c r="P8" i="1"/>
  <c r="P7" i="1"/>
  <c r="P6" i="1"/>
  <c r="D7" i="2" l="1"/>
  <c r="E22" i="1"/>
  <c r="L7" i="2"/>
  <c r="M22" i="1"/>
  <c r="M23" i="1" s="1"/>
  <c r="D23" i="1"/>
  <c r="C8" i="2" s="1"/>
  <c r="L23" i="1"/>
  <c r="K8" i="2" s="1"/>
  <c r="D61" i="2"/>
  <c r="K61" i="2"/>
  <c r="O56" i="2"/>
  <c r="I61" i="2"/>
  <c r="N61" i="2"/>
  <c r="F61" i="2"/>
  <c r="L61" i="2"/>
  <c r="E61" i="2"/>
  <c r="M61" i="2"/>
  <c r="O60" i="2"/>
  <c r="B15" i="3" s="1"/>
  <c r="C61" i="2"/>
  <c r="N23" i="1"/>
  <c r="M8" i="2" s="1"/>
  <c r="F23" i="1"/>
  <c r="E8" i="2" s="1"/>
  <c r="G23" i="1"/>
  <c r="F8" i="2" s="1"/>
  <c r="I23" i="1"/>
  <c r="H8" i="2" s="1"/>
  <c r="H61" i="2"/>
  <c r="O25" i="2"/>
  <c r="B11" i="3" s="1"/>
  <c r="K23" i="1"/>
  <c r="J8" i="2" s="1"/>
  <c r="J61" i="2"/>
  <c r="E23" i="1"/>
  <c r="D8" i="2" s="1"/>
  <c r="E7" i="2"/>
  <c r="M7" i="2"/>
  <c r="P16" i="1"/>
  <c r="F7" i="2"/>
  <c r="N7" i="2"/>
  <c r="G61" i="2"/>
  <c r="O23" i="1"/>
  <c r="G7" i="2"/>
  <c r="P13" i="1"/>
  <c r="H23" i="1"/>
  <c r="H7" i="2"/>
  <c r="I7" i="2"/>
  <c r="J23" i="1"/>
  <c r="J7" i="2"/>
  <c r="O16" i="2"/>
  <c r="C7" i="2"/>
  <c r="K7" i="2"/>
  <c r="D24" i="1" l="1"/>
  <c r="C9" i="2" s="1"/>
  <c r="C62" i="2" s="1"/>
  <c r="L24" i="1"/>
  <c r="K9" i="2" s="1"/>
  <c r="K62" i="2" s="1"/>
  <c r="N24" i="1"/>
  <c r="M9" i="2" s="1"/>
  <c r="M62" i="2" s="1"/>
  <c r="F24" i="1"/>
  <c r="E9" i="2" s="1"/>
  <c r="E62" i="2" s="1"/>
  <c r="I8" i="2"/>
  <c r="J24" i="1"/>
  <c r="I9" i="2" s="1"/>
  <c r="I62" i="2" s="1"/>
  <c r="L8" i="2"/>
  <c r="M24" i="1"/>
  <c r="L9" i="2" s="1"/>
  <c r="L62" i="2" s="1"/>
  <c r="G8" i="2"/>
  <c r="H24" i="1"/>
  <c r="G9" i="2" s="1"/>
  <c r="G62" i="2" s="1"/>
  <c r="N8" i="2"/>
  <c r="O24" i="1"/>
  <c r="N9" i="2" s="1"/>
  <c r="N62" i="2" s="1"/>
  <c r="K24" i="1"/>
  <c r="J9" i="2" s="1"/>
  <c r="J62" i="2" s="1"/>
  <c r="O7" i="2"/>
  <c r="B6" i="3" s="1"/>
  <c r="B10" i="3"/>
  <c r="O61" i="2"/>
  <c r="B16" i="3" s="1"/>
  <c r="I24" i="1"/>
  <c r="H9" i="2" s="1"/>
  <c r="H62" i="2" s="1"/>
  <c r="E24" i="1"/>
  <c r="D9" i="2" s="1"/>
  <c r="D62" i="2" s="1"/>
  <c r="P23" i="1"/>
  <c r="O8" i="2" s="1"/>
  <c r="B7" i="3" s="1"/>
  <c r="G24" i="1"/>
  <c r="F9" i="2" s="1"/>
  <c r="F62" i="2" s="1"/>
  <c r="P22" i="1"/>
  <c r="P24" i="1" l="1"/>
  <c r="O9" i="2" s="1"/>
  <c r="O62" i="2" l="1"/>
  <c r="B17" i="3" s="1"/>
  <c r="B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2000000}">
      <text>
        <r>
          <rPr>
            <sz val="12"/>
            <color theme="1"/>
            <rFont val="Arial"/>
            <family val="2"/>
          </rPr>
          <t>======
ID#AAAAJ9cbeyc
FAISAL ALDOMYATI    (2020-07-08 17:38:24)
اكتب هنا أسماء المنتجات/الخدمات التي ستقوم ببيعها</t>
        </r>
      </text>
    </comment>
    <comment ref="C6" authorId="0" shapeId="0" xr:uid="{00000000-0006-0000-0000-000001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ID#AAAAJ9cbeyg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سعر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سيدفعها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لك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العميل</t>
        </r>
      </text>
    </comment>
    <comment ref="D6" authorId="0" shapeId="0" xr:uid="{00000000-0006-0000-0000-000004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ID#AAAAJ9cbeyQ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كمية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المنتجات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الخدمات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سيتم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بيعها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الشهر</t>
        </r>
      </text>
    </comment>
    <comment ref="C16" authorId="0" shapeId="0" xr:uid="{00000000-0006-0000-0000-000003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ID#AAAAJ9cbeyU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اكتب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هنا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سعر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تكلفة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المنتج</t>
        </r>
        <r>
          <rPr>
            <sz val="12"/>
            <color rgb="FF000000"/>
            <rFont val="Arial"/>
            <family val="2"/>
          </rPr>
          <t>/</t>
        </r>
        <r>
          <rPr>
            <sz val="12"/>
            <color rgb="FF000000"/>
            <rFont val="Arial"/>
            <family val="2"/>
          </rPr>
          <t>الخدمة</t>
        </r>
      </text>
    </comment>
    <comment ref="D16" authorId="0" shapeId="0" xr:uid="{00000000-0006-0000-0000-000005000000}">
      <text>
        <r>
          <rPr>
            <sz val="12"/>
            <color theme="1"/>
            <rFont val="Arial"/>
            <family val="2"/>
          </rPr>
          <t>======
ID#AAAAJ9cbeyM
FAISAL ALDOMYATI    (2020-07-08 17:38:24)
لا تكتب شئ هنا، سيتم بشكل آلي كتابة الأرقام بنفس الأقام الموجودة في خانة الايرادات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RZIP/tKr+QgX1Akuq9quugwlX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4" authorId="0" shapeId="0" xr:uid="{00000000-0006-0000-0100-000001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ID#AAAAJ9cbeyY
</t>
        </r>
        <r>
          <rPr>
            <sz val="12"/>
            <color rgb="FF000000"/>
            <rFont val="Arial"/>
            <family val="2"/>
          </rPr>
          <t xml:space="preserve">FAISAL ALDOMYATI    (2020-07-08 17:38:24)
</t>
        </r>
        <r>
          <rPr>
            <sz val="12"/>
            <color rgb="FF000000"/>
            <rFont val="Arial"/>
            <family val="2"/>
          </rPr>
          <t>المقابل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المالي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هي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الرسوم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الشهرية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التي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يدفعها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الموظف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الأجنبي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للدولة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مقابل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وجوده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وعمله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في</t>
        </r>
        <r>
          <rPr>
            <sz val="12"/>
            <color rgb="FF000000"/>
            <rFont val="Arial"/>
            <family val="2"/>
          </rPr>
          <t xml:space="preserve"> </t>
        </r>
        <r>
          <rPr>
            <sz val="12"/>
            <color rgb="FF000000"/>
            <rFont val="Arial"/>
            <family val="2"/>
          </rPr>
          <t>السعودية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1hsrfIDIZcmDMnv+77RsW/WVGJQ=="/>
    </ext>
  </extLst>
</comments>
</file>

<file path=xl/sharedStrings.xml><?xml version="1.0" encoding="utf-8"?>
<sst xmlns="http://schemas.openxmlformats.org/spreadsheetml/2006/main" count="269" uniqueCount="129">
  <si>
    <t>قائمة الأرباح والخسائر</t>
  </si>
  <si>
    <t>اكتب اسم الشركة/المشروع</t>
  </si>
  <si>
    <t>قائمة الإيرادات وتكاليف المبيعات للسنة الأولى</t>
  </si>
  <si>
    <t>مصادر الإيرادات</t>
  </si>
  <si>
    <t>البند</t>
  </si>
  <si>
    <t>اسم المنتج/الخدمة</t>
  </si>
  <si>
    <t>سعر المنتج/الخدمة</t>
  </si>
  <si>
    <t>الشهر الأول</t>
  </si>
  <si>
    <t>الشهر الثاني</t>
  </si>
  <si>
    <t>الشهر الثالث</t>
  </si>
  <si>
    <t>الشهر الرابع</t>
  </si>
  <si>
    <t>الشهر الخامس</t>
  </si>
  <si>
    <t>الشهر السادس</t>
  </si>
  <si>
    <t>الشهر السابع</t>
  </si>
  <si>
    <t>الشهر الثامن</t>
  </si>
  <si>
    <t>الشهر التاسع</t>
  </si>
  <si>
    <t>الشهر العاشر</t>
  </si>
  <si>
    <t>الشهر الحادي  عشر</t>
  </si>
  <si>
    <t>الشهر لثاني عشر</t>
  </si>
  <si>
    <t>المجموع</t>
  </si>
  <si>
    <t>X1</t>
  </si>
  <si>
    <t>إجمالي الإيرادات</t>
  </si>
  <si>
    <t>تكاليف المنتجات/الخدمات</t>
  </si>
  <si>
    <t>تكلفة المنتج/الخدمة</t>
  </si>
  <si>
    <t>ضريبة القيمة المضافة 15%</t>
  </si>
  <si>
    <t>إجمالي تكلفة المنتجات والخدمات</t>
  </si>
  <si>
    <t>هامش الربح</t>
  </si>
  <si>
    <t>ملاحظات مهمة بالنسبة لألوان الخلايا</t>
  </si>
  <si>
    <t>غير قابل للتعديل</t>
  </si>
  <si>
    <t>بامكانك التعديل</t>
  </si>
  <si>
    <t>إجمالي الأرباح/الخسائر السنة الأولى</t>
  </si>
  <si>
    <r>
      <rPr>
        <b/>
        <sz val="20"/>
        <color rgb="FFFF0000"/>
        <rFont val="Tahoma"/>
        <family val="2"/>
      </rPr>
      <t>ملاحظة</t>
    </r>
    <r>
      <rPr>
        <sz val="20"/>
        <color rgb="FF262626"/>
        <rFont val="Tahoma"/>
        <family val="2"/>
      </rPr>
      <t xml:space="preserve"> : المبلغ الذي يتم دفعه بشكل سنوي أو مرة واحدة في بداية المشروع، يجب  تقسيم هذا المبلغ على 12 ( عدد الشهور في السنة ) ليتم حسابه بالشهر</t>
    </r>
  </si>
  <si>
    <t>الإيرادات</t>
  </si>
  <si>
    <t xml:space="preserve">   </t>
  </si>
  <si>
    <t>الشهر 1</t>
  </si>
  <si>
    <t xml:space="preserve"> الشهر 2</t>
  </si>
  <si>
    <t>الشهر 3</t>
  </si>
  <si>
    <t>الشهر 4</t>
  </si>
  <si>
    <t>الشهر 5</t>
  </si>
  <si>
    <t>الشهر 6</t>
  </si>
  <si>
    <t>الشهر 7</t>
  </si>
  <si>
    <t>الشهر 8</t>
  </si>
  <si>
    <t>الشهر 9</t>
  </si>
  <si>
    <t>الشهر 10</t>
  </si>
  <si>
    <t>الشهر 11</t>
  </si>
  <si>
    <t>الشهر 12</t>
  </si>
  <si>
    <t>المصروفات</t>
  </si>
  <si>
    <t>1-الإيجارات</t>
  </si>
  <si>
    <t>الوصف</t>
  </si>
  <si>
    <t>إيجار مقر</t>
  </si>
  <si>
    <t>إيجار مستودع</t>
  </si>
  <si>
    <t>ايجار سيارات</t>
  </si>
  <si>
    <t>أخرى</t>
  </si>
  <si>
    <t>إجمالي الإيجارات</t>
  </si>
  <si>
    <t>2-الرواتب والأجور</t>
  </si>
  <si>
    <t>مدير عام</t>
  </si>
  <si>
    <t>مدير تسويق</t>
  </si>
  <si>
    <t>مدير عمليات</t>
  </si>
  <si>
    <t>مدير المبيعات</t>
  </si>
  <si>
    <t>التأمينات الاجتماعية 12%</t>
  </si>
  <si>
    <t>إجمالي الرواتب والأجور</t>
  </si>
  <si>
    <t>3-مصاريف التسويق</t>
  </si>
  <si>
    <t>حملات تسويقية تقليدية</t>
  </si>
  <si>
    <t>مطبوعات</t>
  </si>
  <si>
    <t>المشاركة مؤتمرات ومعارض</t>
  </si>
  <si>
    <t xml:space="preserve"> إلكتروني وشبكات إجتماعية</t>
  </si>
  <si>
    <t>إجمالي مصاريف التسويق</t>
  </si>
  <si>
    <t>4-المصاريف التقنية</t>
  </si>
  <si>
    <t>تطبيق الكتروني</t>
  </si>
  <si>
    <t>موقع الكتروني</t>
  </si>
  <si>
    <t>الدومين</t>
  </si>
  <si>
    <t>خدمات التخزين السحابي</t>
  </si>
  <si>
    <t>إجمالي المصاريف التقنية</t>
  </si>
  <si>
    <t>5-المصاريف الحكومية</t>
  </si>
  <si>
    <t>سجل تجاري</t>
  </si>
  <si>
    <t>اشتراك غرفة تجارية</t>
  </si>
  <si>
    <t>تصريح بلدية</t>
  </si>
  <si>
    <t>رسوم تأشيرات</t>
  </si>
  <si>
    <t>المقابل المالي</t>
  </si>
  <si>
    <t>إجمالي المصاريف الحكومية</t>
  </si>
  <si>
    <t>6-المصاريف العامة والإدارية</t>
  </si>
  <si>
    <t>مصاريف قانونية</t>
  </si>
  <si>
    <t>مصاريف المكتب (نثريات أو قرطاسية)</t>
  </si>
  <si>
    <t>مصاريف التنقل</t>
  </si>
  <si>
    <t>مصاريف البريد والمراسلات</t>
  </si>
  <si>
    <t>مصاريف سفر</t>
  </si>
  <si>
    <t>مصاريف اتصالات وانترنت</t>
  </si>
  <si>
    <t>مصاريف صيانة وقطع غيار</t>
  </si>
  <si>
    <t>الكهرباء</t>
  </si>
  <si>
    <t>الماء</t>
  </si>
  <si>
    <t>إهلاك الأصول</t>
  </si>
  <si>
    <t>الإشتراكات</t>
  </si>
  <si>
    <t>أخرى - اكتب</t>
  </si>
  <si>
    <t>إجمالي المصاريف العامة والإدارية</t>
  </si>
  <si>
    <t>إجمالي المصروفات</t>
  </si>
  <si>
    <t>صافي الربح</t>
  </si>
  <si>
    <t>إجمالي الأرباح/الخسائر السنوية</t>
  </si>
  <si>
    <t>السنة الأولى</t>
  </si>
  <si>
    <t>السنة الثانية</t>
  </si>
  <si>
    <t>السنة الثالثة</t>
  </si>
  <si>
    <t>شراء الأصول</t>
  </si>
  <si>
    <t>شراء أراضي وعقارات</t>
  </si>
  <si>
    <t>المبلغ</t>
  </si>
  <si>
    <t xml:space="preserve">شراء سيارات </t>
  </si>
  <si>
    <t>تعديل وإصلاح سيارات</t>
  </si>
  <si>
    <t>شراء أثاث</t>
  </si>
  <si>
    <t>تركيب وتوصيل الأثاث</t>
  </si>
  <si>
    <t>تركيب وتوصيل المعدات والآلات</t>
  </si>
  <si>
    <t>شراء معدات والآلات</t>
  </si>
  <si>
    <t>شراء أجهزة كمبيوتر والكترونيات</t>
  </si>
  <si>
    <t>تطوير وإصلاح أراضي وعقارات</t>
  </si>
  <si>
    <t>مبالغ مودعة بغرض التأمين</t>
  </si>
  <si>
    <t>قيمة المخزون</t>
  </si>
  <si>
    <t>نثريات</t>
  </si>
  <si>
    <t>إجمالي قيمة الأصول</t>
  </si>
  <si>
    <t>أخرى - أكتب</t>
  </si>
  <si>
    <t>أخرى أكتب</t>
  </si>
  <si>
    <t>مصاريف الشركة</t>
  </si>
  <si>
    <t>الإيجارات</t>
  </si>
  <si>
    <t>مصاريف التسويق</t>
  </si>
  <si>
    <t>المصاريف التقنية</t>
  </si>
  <si>
    <t>المصاريف الحكومية</t>
  </si>
  <si>
    <t>المصاريف العامة والإدارية (ما عدا الإهلاك)</t>
  </si>
  <si>
    <t>إجمالي مصاريف الشركة</t>
  </si>
  <si>
    <t>الرواتب والأجور (6-12 شهر)</t>
  </si>
  <si>
    <t>إجمالي المبلغ المطلوب للإستثمار</t>
  </si>
  <si>
    <t>معدل الإهلاك الشهري للأصول</t>
  </si>
  <si>
    <t>المبلغ المطلوب للتأسيس أو الإستثمار</t>
  </si>
  <si>
    <t>هامش خطأ وطواريء ١٠٪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</si>
</sst>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SAR&quot;* #,##0_);_(&quot;SAR&quot;* \(#,##0\);_(&quot;SAR&quot;* &quot;-&quot;_);_(@_)"/>
    <numFmt numFmtId="44" formatCode="_(&quot;SAR&quot;* #,##0.00_);_(&quot;SAR&quot;* \(#,##0.00\);_(&quot;SAR&quot;* &quot;-&quot;??_);_(@_)"/>
    <numFmt numFmtId="164" formatCode="&quot;SAR&quot;#,##0.00"/>
    <numFmt numFmtId="165" formatCode="[$-2000401]0"/>
  </numFmts>
  <fonts count="21" x14ac:knownFonts="1">
    <font>
      <sz val="12"/>
      <color theme="1"/>
      <name val="Arial"/>
    </font>
    <font>
      <b/>
      <sz val="20"/>
      <color theme="1"/>
      <name val="Tahoma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20"/>
      <color rgb="FF262626"/>
      <name val="Tahoma"/>
      <family val="2"/>
    </font>
    <font>
      <b/>
      <sz val="22"/>
      <color rgb="FFC00000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Tahoma"/>
      <family val="2"/>
    </font>
    <font>
      <b/>
      <sz val="16"/>
      <color theme="0"/>
      <name val="Tahoma"/>
      <family val="2"/>
    </font>
    <font>
      <sz val="16"/>
      <color rgb="FF000000"/>
      <name val="Tahoma"/>
      <family val="2"/>
    </font>
    <font>
      <b/>
      <sz val="12"/>
      <color theme="1"/>
      <name val="Tahoma"/>
      <family val="2"/>
    </font>
    <font>
      <sz val="22"/>
      <color theme="0"/>
      <name val="Tahoma"/>
      <family val="2"/>
    </font>
    <font>
      <b/>
      <sz val="20"/>
      <color rgb="FFC00000"/>
      <name val="Tahoma"/>
      <family val="2"/>
    </font>
    <font>
      <b/>
      <sz val="22"/>
      <color theme="0"/>
      <name val="Tahoma"/>
      <family val="2"/>
    </font>
    <font>
      <b/>
      <sz val="16"/>
      <color rgb="FF262626"/>
      <name val="Tahoma"/>
      <family val="2"/>
    </font>
    <font>
      <sz val="12"/>
      <color rgb="FF262626"/>
      <name val="Tahoma"/>
      <family val="2"/>
    </font>
    <font>
      <sz val="11"/>
      <color rgb="FF262626"/>
      <name val="Tahoma"/>
      <family val="2"/>
    </font>
    <font>
      <b/>
      <sz val="20"/>
      <color rgb="FFFF0000"/>
      <name val="Tahom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theme="9"/>
        <bgColor theme="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3" fillId="0" borderId="0" xfId="0" applyFont="1" applyAlignment="1">
      <alignment horizontal="center" vertical="center" wrapText="1" readingOrder="2"/>
    </xf>
    <xf numFmtId="0" fontId="6" fillId="3" borderId="4" xfId="0" applyFont="1" applyFill="1" applyBorder="1" applyAlignment="1">
      <alignment horizontal="center" vertical="center" readingOrder="2"/>
    </xf>
    <xf numFmtId="0" fontId="6" fillId="3" borderId="5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readingOrder="2"/>
    </xf>
    <xf numFmtId="0" fontId="7" fillId="3" borderId="6" xfId="0" applyFont="1" applyFill="1" applyBorder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8" fillId="0" borderId="7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 readingOrder="2"/>
    </xf>
    <xf numFmtId="42" fontId="7" fillId="0" borderId="8" xfId="0" applyNumberFormat="1" applyFont="1" applyBorder="1" applyAlignment="1">
      <alignment horizontal="center" vertical="center" readingOrder="2"/>
    </xf>
    <xf numFmtId="0" fontId="7" fillId="0" borderId="8" xfId="0" applyFont="1" applyBorder="1" applyAlignment="1">
      <alignment horizontal="center" vertical="center" readingOrder="2"/>
    </xf>
    <xf numFmtId="0" fontId="7" fillId="2" borderId="9" xfId="0" applyFont="1" applyFill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readingOrder="2"/>
    </xf>
    <xf numFmtId="0" fontId="7" fillId="2" borderId="10" xfId="0" applyFont="1" applyFill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readingOrder="2"/>
    </xf>
    <xf numFmtId="0" fontId="7" fillId="2" borderId="12" xfId="0" applyFont="1" applyFill="1" applyBorder="1" applyAlignment="1">
      <alignment horizontal="center" vertical="center" readingOrder="2"/>
    </xf>
    <xf numFmtId="0" fontId="8" fillId="2" borderId="13" xfId="0" applyFont="1" applyFill="1" applyBorder="1" applyAlignment="1">
      <alignment horizontal="center" vertical="center" readingOrder="2"/>
    </xf>
    <xf numFmtId="0" fontId="8" fillId="2" borderId="14" xfId="0" applyFont="1" applyFill="1" applyBorder="1" applyAlignment="1">
      <alignment horizontal="center" vertical="center" readingOrder="2"/>
    </xf>
    <xf numFmtId="0" fontId="7" fillId="2" borderId="15" xfId="0" applyFont="1" applyFill="1" applyBorder="1" applyAlignment="1">
      <alignment horizontal="center" vertical="center" readingOrder="2"/>
    </xf>
    <xf numFmtId="44" fontId="7" fillId="2" borderId="15" xfId="0" applyNumberFormat="1" applyFont="1" applyFill="1" applyBorder="1" applyAlignment="1">
      <alignment horizontal="center" vertical="center" readingOrder="2"/>
    </xf>
    <xf numFmtId="44" fontId="7" fillId="2" borderId="16" xfId="0" applyNumberFormat="1" applyFont="1" applyFill="1" applyBorder="1" applyAlignment="1">
      <alignment horizontal="center" vertical="center" readingOrder="2"/>
    </xf>
    <xf numFmtId="0" fontId="8" fillId="3" borderId="4" xfId="0" applyFont="1" applyFill="1" applyBorder="1" applyAlignment="1">
      <alignment horizontal="center" vertical="center" readingOrder="2"/>
    </xf>
    <xf numFmtId="0" fontId="8" fillId="3" borderId="5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readingOrder="2"/>
    </xf>
    <xf numFmtId="0" fontId="7" fillId="3" borderId="6" xfId="0" applyFont="1" applyFill="1" applyBorder="1" applyAlignment="1">
      <alignment horizontal="center" vertical="center" readingOrder="2"/>
    </xf>
    <xf numFmtId="0" fontId="9" fillId="4" borderId="10" xfId="0" applyFont="1" applyFill="1" applyBorder="1" applyAlignment="1">
      <alignment horizontal="center" vertical="center" readingOrder="2"/>
    </xf>
    <xf numFmtId="0" fontId="8" fillId="5" borderId="9" xfId="0" applyFont="1" applyFill="1" applyBorder="1" applyAlignment="1">
      <alignment horizontal="center" vertical="center" readingOrder="2"/>
    </xf>
    <xf numFmtId="44" fontId="7" fillId="0" borderId="8" xfId="0" applyNumberFormat="1" applyFont="1" applyBorder="1" applyAlignment="1">
      <alignment horizontal="center" vertical="center" readingOrder="2"/>
    </xf>
    <xf numFmtId="0" fontId="8" fillId="6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 readingOrder="2"/>
    </xf>
    <xf numFmtId="42" fontId="7" fillId="2" borderId="9" xfId="0" applyNumberFormat="1" applyFont="1" applyFill="1" applyBorder="1" applyAlignment="1">
      <alignment horizontal="center" vertical="center" readingOrder="2"/>
    </xf>
    <xf numFmtId="44" fontId="7" fillId="2" borderId="10" xfId="0" applyNumberFormat="1" applyFont="1" applyFill="1" applyBorder="1" applyAlignment="1">
      <alignment horizontal="center" vertical="center" readingOrder="2"/>
    </xf>
    <xf numFmtId="44" fontId="7" fillId="2" borderId="12" xfId="0" applyNumberFormat="1" applyFont="1" applyFill="1" applyBorder="1" applyAlignment="1">
      <alignment horizontal="center" vertical="center" readingOrder="2"/>
    </xf>
    <xf numFmtId="0" fontId="8" fillId="2" borderId="17" xfId="0" applyFont="1" applyFill="1" applyBorder="1" applyAlignment="1">
      <alignment horizontal="center" vertical="center" readingOrder="2"/>
    </xf>
    <xf numFmtId="0" fontId="8" fillId="2" borderId="18" xfId="0" applyFont="1" applyFill="1" applyBorder="1" applyAlignment="1">
      <alignment horizontal="center" vertical="center" readingOrder="2"/>
    </xf>
    <xf numFmtId="0" fontId="7" fillId="2" borderId="19" xfId="0" applyFont="1" applyFill="1" applyBorder="1" applyAlignment="1">
      <alignment horizontal="center" vertical="center" readingOrder="2"/>
    </xf>
    <xf numFmtId="44" fontId="7" fillId="2" borderId="20" xfId="0" applyNumberFormat="1" applyFont="1" applyFill="1" applyBorder="1" applyAlignment="1">
      <alignment horizontal="center" vertical="center" readingOrder="2"/>
    </xf>
    <xf numFmtId="0" fontId="6" fillId="3" borderId="13" xfId="0" applyFont="1" applyFill="1" applyBorder="1" applyAlignment="1">
      <alignment horizontal="center" vertical="center" readingOrder="2"/>
    </xf>
    <xf numFmtId="0" fontId="6" fillId="3" borderId="14" xfId="0" applyFont="1" applyFill="1" applyBorder="1" applyAlignment="1">
      <alignment horizontal="center" vertical="center" readingOrder="2"/>
    </xf>
    <xf numFmtId="0" fontId="11" fillId="3" borderId="15" xfId="0" applyFont="1" applyFill="1" applyBorder="1" applyAlignment="1">
      <alignment horizontal="center" vertical="center" readingOrder="2"/>
    </xf>
    <xf numFmtId="44" fontId="11" fillId="3" borderId="15" xfId="0" applyNumberFormat="1" applyFont="1" applyFill="1" applyBorder="1" applyAlignment="1">
      <alignment horizontal="center" vertical="center" readingOrder="2"/>
    </xf>
    <xf numFmtId="44" fontId="11" fillId="3" borderId="16" xfId="0" applyNumberFormat="1" applyFont="1" applyFill="1" applyBorder="1" applyAlignment="1">
      <alignment horizontal="center" vertical="center" readingOrder="2"/>
    </xf>
    <xf numFmtId="0" fontId="11" fillId="0" borderId="0" xfId="0" applyFont="1" applyAlignment="1">
      <alignment horizontal="center" vertical="center" readingOrder="2"/>
    </xf>
    <xf numFmtId="0" fontId="8" fillId="2" borderId="10" xfId="0" applyFont="1" applyFill="1" applyBorder="1" applyAlignment="1">
      <alignment horizontal="center" vertical="center" readingOrder="2"/>
    </xf>
    <xf numFmtId="0" fontId="9" fillId="4" borderId="10" xfId="0" applyFont="1" applyFill="1" applyBorder="1" applyAlignment="1">
      <alignment horizontal="center" vertical="center" readingOrder="2"/>
    </xf>
    <xf numFmtId="0" fontId="6" fillId="3" borderId="10" xfId="0" applyFont="1" applyFill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readingOrder="2"/>
    </xf>
    <xf numFmtId="0" fontId="8" fillId="5" borderId="10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right" wrapText="1" readingOrder="2"/>
    </xf>
    <xf numFmtId="0" fontId="7" fillId="3" borderId="5" xfId="0" applyFont="1" applyFill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7" fillId="2" borderId="9" xfId="0" applyFont="1" applyFill="1" applyBorder="1" applyAlignment="1">
      <alignment horizontal="right" readingOrder="2"/>
    </xf>
    <xf numFmtId="44" fontId="7" fillId="2" borderId="9" xfId="0" applyNumberFormat="1" applyFont="1" applyFill="1" applyBorder="1" applyAlignment="1">
      <alignment horizontal="right" readingOrder="2"/>
    </xf>
    <xf numFmtId="0" fontId="7" fillId="2" borderId="12" xfId="0" applyFont="1" applyFill="1" applyBorder="1" applyAlignment="1">
      <alignment horizontal="right" readingOrder="2"/>
    </xf>
    <xf numFmtId="44" fontId="7" fillId="2" borderId="12" xfId="0" applyNumberFormat="1" applyFont="1" applyFill="1" applyBorder="1" applyAlignment="1">
      <alignment horizontal="right" readingOrder="2"/>
    </xf>
    <xf numFmtId="0" fontId="8" fillId="0" borderId="17" xfId="0" applyFont="1" applyBorder="1" applyAlignment="1">
      <alignment horizontal="center" vertical="center" readingOrder="2"/>
    </xf>
    <xf numFmtId="0" fontId="7" fillId="2" borderId="19" xfId="0" applyFont="1" applyFill="1" applyBorder="1" applyAlignment="1">
      <alignment horizontal="right" readingOrder="2"/>
    </xf>
    <xf numFmtId="44" fontId="7" fillId="2" borderId="19" xfId="0" applyNumberFormat="1" applyFont="1" applyFill="1" applyBorder="1" applyAlignment="1">
      <alignment horizontal="right" readingOrder="2"/>
    </xf>
    <xf numFmtId="44" fontId="7" fillId="2" borderId="20" xfId="0" applyNumberFormat="1" applyFont="1" applyFill="1" applyBorder="1" applyAlignment="1">
      <alignment horizontal="right" readingOrder="2"/>
    </xf>
    <xf numFmtId="0" fontId="6" fillId="3" borderId="21" xfId="0" applyFont="1" applyFill="1" applyBorder="1" applyAlignment="1">
      <alignment horizontal="center" vertical="center" readingOrder="2"/>
    </xf>
    <xf numFmtId="0" fontId="11" fillId="3" borderId="22" xfId="0" applyFont="1" applyFill="1" applyBorder="1" applyAlignment="1">
      <alignment horizontal="center" vertical="center" readingOrder="2"/>
    </xf>
    <xf numFmtId="0" fontId="11" fillId="3" borderId="23" xfId="0" applyFont="1" applyFill="1" applyBorder="1" applyAlignment="1">
      <alignment horizontal="center" vertical="center" readingOrder="2"/>
    </xf>
    <xf numFmtId="0" fontId="8" fillId="4" borderId="4" xfId="0" applyFont="1" applyFill="1" applyBorder="1" applyAlignment="1">
      <alignment horizontal="center" vertical="center" readingOrder="2"/>
    </xf>
    <xf numFmtId="0" fontId="9" fillId="4" borderId="24" xfId="0" applyFont="1" applyFill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44" fontId="7" fillId="0" borderId="10" xfId="0" applyNumberFormat="1" applyFont="1" applyBorder="1" applyAlignment="1">
      <alignment horizontal="right" readingOrder="2"/>
    </xf>
    <xf numFmtId="44" fontId="7" fillId="2" borderId="10" xfId="0" applyNumberFormat="1" applyFont="1" applyFill="1" applyBorder="1" applyAlignment="1">
      <alignment horizontal="right" readingOrder="2"/>
    </xf>
    <xf numFmtId="0" fontId="7" fillId="0" borderId="11" xfId="0" applyFont="1" applyBorder="1" applyAlignment="1">
      <alignment horizontal="center" vertical="center" readingOrder="2"/>
    </xf>
    <xf numFmtId="44" fontId="7" fillId="0" borderId="11" xfId="0" applyNumberFormat="1" applyFont="1" applyBorder="1" applyAlignment="1">
      <alignment horizontal="right" readingOrder="2"/>
    </xf>
    <xf numFmtId="0" fontId="8" fillId="2" borderId="25" xfId="0" applyFont="1" applyFill="1" applyBorder="1" applyAlignment="1">
      <alignment horizontal="center" vertical="center" readingOrder="2"/>
    </xf>
    <xf numFmtId="0" fontId="7" fillId="2" borderId="18" xfId="0" applyFont="1" applyFill="1" applyBorder="1" applyAlignment="1">
      <alignment horizontal="right" readingOrder="2"/>
    </xf>
    <xf numFmtId="0" fontId="8" fillId="4" borderId="21" xfId="0" applyFont="1" applyFill="1" applyBorder="1" applyAlignment="1">
      <alignment horizontal="center" vertical="center" readingOrder="2"/>
    </xf>
    <xf numFmtId="44" fontId="7" fillId="2" borderId="19" xfId="0" applyNumberFormat="1" applyFont="1" applyFill="1" applyBorder="1" applyAlignment="1">
      <alignment horizontal="center" readingOrder="2"/>
    </xf>
    <xf numFmtId="0" fontId="7" fillId="2" borderId="26" xfId="0" applyFont="1" applyFill="1" applyBorder="1" applyAlignment="1">
      <alignment horizontal="right" readingOrder="2"/>
    </xf>
    <xf numFmtId="0" fontId="8" fillId="2" borderId="10" xfId="0" applyFont="1" applyFill="1" applyBorder="1" applyAlignment="1">
      <alignment horizontal="center" vertical="center" readingOrder="2"/>
    </xf>
    <xf numFmtId="0" fontId="8" fillId="2" borderId="27" xfId="0" applyFont="1" applyFill="1" applyBorder="1" applyAlignment="1">
      <alignment horizontal="center" vertical="center" readingOrder="2"/>
    </xf>
    <xf numFmtId="0" fontId="8" fillId="2" borderId="10" xfId="0" applyFont="1" applyFill="1" applyBorder="1" applyAlignment="1">
      <alignment horizontal="center" vertical="center" wrapText="1" readingOrder="2"/>
    </xf>
    <xf numFmtId="0" fontId="9" fillId="4" borderId="10" xfId="0" applyFont="1" applyFill="1" applyBorder="1" applyAlignment="1">
      <alignment horizontal="center" vertical="center" wrapText="1" readingOrder="2"/>
    </xf>
    <xf numFmtId="0" fontId="6" fillId="3" borderId="10" xfId="0" applyFont="1" applyFill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2"/>
    </xf>
    <xf numFmtId="0" fontId="8" fillId="5" borderId="10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wrapText="1" readingOrder="2"/>
    </xf>
    <xf numFmtId="0" fontId="8" fillId="0" borderId="7" xfId="0" applyFont="1" applyBorder="1" applyAlignment="1">
      <alignment horizontal="right" readingOrder="2"/>
    </xf>
    <xf numFmtId="0" fontId="8" fillId="0" borderId="7" xfId="0" applyFont="1" applyBorder="1" applyAlignment="1">
      <alignment horizontal="center" readingOrder="2"/>
    </xf>
    <xf numFmtId="0" fontId="8" fillId="0" borderId="1" xfId="0" applyFont="1" applyBorder="1" applyAlignment="1">
      <alignment horizontal="right" readingOrder="2"/>
    </xf>
    <xf numFmtId="0" fontId="7" fillId="4" borderId="5" xfId="0" applyFont="1" applyFill="1" applyBorder="1" applyAlignment="1">
      <alignment horizontal="right" readingOrder="2"/>
    </xf>
    <xf numFmtId="0" fontId="7" fillId="4" borderId="6" xfId="0" applyFont="1" applyFill="1" applyBorder="1" applyAlignment="1">
      <alignment horizontal="right" readingOrder="2"/>
    </xf>
    <xf numFmtId="0" fontId="8" fillId="0" borderId="8" xfId="0" applyFont="1" applyBorder="1" applyAlignment="1">
      <alignment horizontal="right" readingOrder="2"/>
    </xf>
    <xf numFmtId="44" fontId="7" fillId="0" borderId="8" xfId="0" applyNumberFormat="1" applyFont="1" applyBorder="1" applyAlignment="1">
      <alignment horizontal="right" readingOrder="2"/>
    </xf>
    <xf numFmtId="0" fontId="8" fillId="0" borderId="11" xfId="0" applyFont="1" applyBorder="1" applyAlignment="1">
      <alignment horizontal="right" readingOrder="2"/>
    </xf>
    <xf numFmtId="0" fontId="8" fillId="0" borderId="28" xfId="0" applyFont="1" applyBorder="1" applyAlignment="1">
      <alignment horizontal="right" readingOrder="2"/>
    </xf>
    <xf numFmtId="44" fontId="7" fillId="2" borderId="15" xfId="0" applyNumberFormat="1" applyFont="1" applyFill="1" applyBorder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0" borderId="17" xfId="0" applyFont="1" applyBorder="1" applyAlignment="1">
      <alignment horizontal="right" readingOrder="2"/>
    </xf>
    <xf numFmtId="0" fontId="19" fillId="9" borderId="29" xfId="0" applyFont="1" applyFill="1" applyBorder="1" applyAlignment="1"/>
    <xf numFmtId="0" fontId="19" fillId="8" borderId="29" xfId="0" applyFont="1" applyFill="1" applyBorder="1" applyAlignment="1"/>
    <xf numFmtId="0" fontId="19" fillId="0" borderId="29" xfId="0" applyFont="1" applyBorder="1" applyAlignment="1"/>
    <xf numFmtId="0" fontId="19" fillId="10" borderId="29" xfId="0" applyFont="1" applyFill="1" applyBorder="1" applyAlignment="1"/>
    <xf numFmtId="165" fontId="7" fillId="0" borderId="8" xfId="0" applyNumberFormat="1" applyFont="1" applyBorder="1" applyAlignment="1">
      <alignment horizontal="center" vertical="center" readingOrder="2"/>
    </xf>
    <xf numFmtId="164" fontId="0" fillId="8" borderId="29" xfId="0" applyNumberFormat="1" applyFont="1" applyFill="1" applyBorder="1" applyAlignment="1"/>
    <xf numFmtId="164" fontId="0" fillId="0" borderId="29" xfId="0" applyNumberFormat="1" applyFont="1" applyFill="1" applyBorder="1" applyAlignment="1"/>
    <xf numFmtId="44" fontId="7" fillId="8" borderId="10" xfId="0" applyNumberFormat="1" applyFont="1" applyFill="1" applyBorder="1" applyAlignment="1">
      <alignment horizontal="right" readingOrder="2"/>
    </xf>
    <xf numFmtId="164" fontId="0" fillId="8" borderId="29" xfId="0" applyNumberFormat="1" applyFont="1" applyFill="1" applyBorder="1" applyAlignment="1">
      <alignment horizontal="center"/>
    </xf>
    <xf numFmtId="0" fontId="19" fillId="8" borderId="30" xfId="0" applyFont="1" applyFill="1" applyBorder="1" applyAlignment="1">
      <alignment horizontal="right"/>
    </xf>
    <xf numFmtId="0" fontId="19" fillId="8" borderId="31" xfId="0" applyFont="1" applyFill="1" applyBorder="1" applyAlignment="1">
      <alignment horizontal="right"/>
    </xf>
    <xf numFmtId="0" fontId="19" fillId="8" borderId="32" xfId="0" applyFont="1" applyFill="1" applyBorder="1" applyAlignment="1">
      <alignment horizontal="right"/>
    </xf>
    <xf numFmtId="164" fontId="0" fillId="8" borderId="30" xfId="0" applyNumberFormat="1" applyFont="1" applyFill="1" applyBorder="1" applyAlignment="1">
      <alignment horizontal="center"/>
    </xf>
    <xf numFmtId="164" fontId="0" fillId="8" borderId="31" xfId="0" applyNumberFormat="1" applyFont="1" applyFill="1" applyBorder="1" applyAlignment="1">
      <alignment horizontal="center"/>
    </xf>
    <xf numFmtId="164" fontId="0" fillId="8" borderId="32" xfId="0" applyNumberFormat="1" applyFont="1" applyFill="1" applyBorder="1" applyAlignment="1">
      <alignment horizontal="center"/>
    </xf>
    <xf numFmtId="164" fontId="0" fillId="10" borderId="29" xfId="0" applyNumberFormat="1" applyFont="1" applyFill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 readingOrder="2"/>
    </xf>
    <xf numFmtId="0" fontId="2" fillId="0" borderId="29" xfId="0" applyFont="1" applyBorder="1"/>
    <xf numFmtId="0" fontId="4" fillId="0" borderId="29" xfId="0" applyFont="1" applyBorder="1" applyAlignment="1">
      <alignment horizontal="center" vertical="center" readingOrder="2"/>
    </xf>
    <xf numFmtId="0" fontId="19" fillId="9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readingOrder="2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12" fillId="7" borderId="1" xfId="0" applyFont="1" applyFill="1" applyBorder="1" applyAlignment="1">
      <alignment horizontal="center" vertical="center" readingOrder="2"/>
    </xf>
    <xf numFmtId="0" fontId="13" fillId="2" borderId="1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14" fillId="7" borderId="1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9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9"/>
          <bgColor theme="9"/>
        </patternFill>
      </fill>
    </dxf>
  </dxfs>
  <tableStyles count="3">
    <tableStyle name="إيردات أول سنة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إجمالي أرباح خسائر السنة الأولى-style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أرباح أو خسائر ثلاث سنوات-style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P24">
  <tableColumns count="16">
    <tableColumn id="1" xr3:uid="{00000000-0010-0000-0000-000001000000}" name="البند"/>
    <tableColumn id="2" xr3:uid="{00000000-0010-0000-0000-000002000000}" name="اسم المنتج/الخدمة"/>
    <tableColumn id="3" xr3:uid="{00000000-0010-0000-0000-000003000000}" name="سعر المنتج/الخدمة"/>
    <tableColumn id="4" xr3:uid="{00000000-0010-0000-0000-000004000000}" name="الشهر الأول"/>
    <tableColumn id="5" xr3:uid="{00000000-0010-0000-0000-000005000000}" name="الشهر الثاني"/>
    <tableColumn id="6" xr3:uid="{00000000-0010-0000-0000-000006000000}" name="الشهر الثالث"/>
    <tableColumn id="7" xr3:uid="{00000000-0010-0000-0000-000007000000}" name="الشهر الرابع"/>
    <tableColumn id="8" xr3:uid="{00000000-0010-0000-0000-000008000000}" name="الشهر الخامس"/>
    <tableColumn id="9" xr3:uid="{00000000-0010-0000-0000-000009000000}" name="الشهر السادس"/>
    <tableColumn id="10" xr3:uid="{00000000-0010-0000-0000-00000A000000}" name="الشهر السابع"/>
    <tableColumn id="11" xr3:uid="{00000000-0010-0000-0000-00000B000000}" name="الشهر الثامن"/>
    <tableColumn id="12" xr3:uid="{00000000-0010-0000-0000-00000C000000}" name="الشهر التاسع"/>
    <tableColumn id="13" xr3:uid="{00000000-0010-0000-0000-00000D000000}" name="الشهر العاشر"/>
    <tableColumn id="14" xr3:uid="{00000000-0010-0000-0000-00000E000000}" name="الشهر الحادي  عشر"/>
    <tableColumn id="15" xr3:uid="{00000000-0010-0000-0000-00000F000000}" name="الشهر لثاني عشر"/>
    <tableColumn id="16" xr3:uid="{00000000-0010-0000-0000-000010000000}" name="المجموع"/>
  </tableColumns>
  <tableStyleInfo name="إيردات أول سنة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6:O62">
  <tableColumns count="15">
    <tableColumn id="1" xr3:uid="{00000000-0010-0000-0100-000001000000}" name="البند"/>
    <tableColumn id="2" xr3:uid="{00000000-0010-0000-0100-000002000000}" name="   "/>
    <tableColumn id="3" xr3:uid="{00000000-0010-0000-0100-000003000000}" name="الشهر 1"/>
    <tableColumn id="4" xr3:uid="{00000000-0010-0000-0100-000004000000}" name=" الشهر 2"/>
    <tableColumn id="5" xr3:uid="{00000000-0010-0000-0100-000005000000}" name="الشهر 3"/>
    <tableColumn id="6" xr3:uid="{00000000-0010-0000-0100-000006000000}" name="الشهر 4"/>
    <tableColumn id="7" xr3:uid="{00000000-0010-0000-0100-000007000000}" name="الشهر 5"/>
    <tableColumn id="8" xr3:uid="{00000000-0010-0000-0100-000008000000}" name="الشهر 6"/>
    <tableColumn id="9" xr3:uid="{00000000-0010-0000-0100-000009000000}" name="الشهر 7"/>
    <tableColumn id="10" xr3:uid="{00000000-0010-0000-0100-00000A000000}" name="الشهر 8"/>
    <tableColumn id="11" xr3:uid="{00000000-0010-0000-0100-00000B000000}" name="الشهر 9"/>
    <tableColumn id="12" xr3:uid="{00000000-0010-0000-0100-00000C000000}" name="الشهر 10"/>
    <tableColumn id="13" xr3:uid="{00000000-0010-0000-0100-00000D000000}" name="الشهر 11"/>
    <tableColumn id="14" xr3:uid="{00000000-0010-0000-0100-00000E000000}" name="الشهر 12"/>
    <tableColumn id="15" xr3:uid="{00000000-0010-0000-0100-00000F000000}" name="المجموع"/>
  </tableColumns>
  <tableStyleInfo name="إجمالي أرباح خسائر السنة الأولى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:D17">
  <tableColumns count="4">
    <tableColumn id="1" xr3:uid="{00000000-0010-0000-0200-000001000000}" name="البند"/>
    <tableColumn id="2" xr3:uid="{00000000-0010-0000-0200-000002000000}" name="السنة الأولى"/>
    <tableColumn id="3" xr3:uid="{00000000-0010-0000-0200-000003000000}" name="السنة الثانية"/>
    <tableColumn id="4" xr3:uid="{00000000-0010-0000-0200-000004000000}" name="السنة الثالثة"/>
  </tableColumns>
  <tableStyleInfo name="أرباح أو خسائر ثلاث سنوات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3097D-F31D-154E-BB00-69A0D0AA42A6}">
  <dimension ref="A1:D34"/>
  <sheetViews>
    <sheetView rightToLeft="1" tabSelected="1" topLeftCell="A16" zoomScale="116" zoomScaleNormal="80" workbookViewId="0">
      <selection activeCell="B34" sqref="B34"/>
    </sheetView>
  </sheetViews>
  <sheetFormatPr baseColWidth="10" defaultRowHeight="16" x14ac:dyDescent="0.2"/>
  <cols>
    <col min="1" max="1" width="45.140625" customWidth="1"/>
    <col min="2" max="4" width="20.7109375" customWidth="1"/>
  </cols>
  <sheetData>
    <row r="1" spans="1:4" ht="30" customHeight="1" x14ac:dyDescent="0.2">
      <c r="A1" s="114" t="s">
        <v>127</v>
      </c>
      <c r="B1" s="115"/>
      <c r="C1" s="115"/>
      <c r="D1" s="115"/>
    </row>
    <row r="2" spans="1:4" ht="30" customHeight="1" x14ac:dyDescent="0.2">
      <c r="A2" s="116" t="s">
        <v>1</v>
      </c>
      <c r="B2" s="115"/>
      <c r="C2" s="115"/>
      <c r="D2" s="115"/>
    </row>
    <row r="3" spans="1:4" ht="30" customHeight="1" x14ac:dyDescent="0.2">
      <c r="A3" s="97" t="s">
        <v>4</v>
      </c>
      <c r="B3" s="117" t="s">
        <v>102</v>
      </c>
      <c r="C3" s="117"/>
      <c r="D3" s="117"/>
    </row>
    <row r="4" spans="1:4" ht="30" customHeight="1" x14ac:dyDescent="0.2">
      <c r="A4" s="106" t="s">
        <v>100</v>
      </c>
      <c r="B4" s="107"/>
      <c r="C4" s="107"/>
      <c r="D4" s="108"/>
    </row>
    <row r="5" spans="1:4" ht="30" customHeight="1" x14ac:dyDescent="0.2">
      <c r="A5" s="99" t="s">
        <v>101</v>
      </c>
      <c r="B5" s="113"/>
      <c r="C5" s="113"/>
      <c r="D5" s="113"/>
    </row>
    <row r="6" spans="1:4" ht="30" customHeight="1" x14ac:dyDescent="0.2">
      <c r="A6" s="100" t="s">
        <v>110</v>
      </c>
      <c r="B6" s="112"/>
      <c r="C6" s="112"/>
      <c r="D6" s="112"/>
    </row>
    <row r="7" spans="1:4" ht="30" customHeight="1" x14ac:dyDescent="0.2">
      <c r="A7" s="99" t="s">
        <v>103</v>
      </c>
      <c r="B7" s="113"/>
      <c r="C7" s="113"/>
      <c r="D7" s="113"/>
    </row>
    <row r="8" spans="1:4" ht="30" customHeight="1" x14ac:dyDescent="0.2">
      <c r="A8" s="100" t="s">
        <v>104</v>
      </c>
      <c r="B8" s="112"/>
      <c r="C8" s="112"/>
      <c r="D8" s="112"/>
    </row>
    <row r="9" spans="1:4" ht="30" customHeight="1" x14ac:dyDescent="0.2">
      <c r="A9" s="99" t="s">
        <v>108</v>
      </c>
      <c r="B9" s="113"/>
      <c r="C9" s="113"/>
      <c r="D9" s="113"/>
    </row>
    <row r="10" spans="1:4" ht="30" customHeight="1" x14ac:dyDescent="0.2">
      <c r="A10" s="100" t="s">
        <v>107</v>
      </c>
      <c r="B10" s="112"/>
      <c r="C10" s="112"/>
      <c r="D10" s="112"/>
    </row>
    <row r="11" spans="1:4" ht="30" customHeight="1" x14ac:dyDescent="0.2">
      <c r="A11" s="99" t="s">
        <v>105</v>
      </c>
      <c r="B11" s="113"/>
      <c r="C11" s="113"/>
      <c r="D11" s="113"/>
    </row>
    <row r="12" spans="1:4" ht="30" customHeight="1" x14ac:dyDescent="0.2">
      <c r="A12" s="100" t="s">
        <v>106</v>
      </c>
      <c r="B12" s="112"/>
      <c r="C12" s="112"/>
      <c r="D12" s="112"/>
    </row>
    <row r="13" spans="1:4" ht="30" customHeight="1" x14ac:dyDescent="0.2">
      <c r="A13" s="99" t="s">
        <v>109</v>
      </c>
      <c r="B13" s="113"/>
      <c r="C13" s="113"/>
      <c r="D13" s="113"/>
    </row>
    <row r="14" spans="1:4" ht="30" customHeight="1" x14ac:dyDescent="0.2">
      <c r="A14" s="100" t="s">
        <v>111</v>
      </c>
      <c r="B14" s="112"/>
      <c r="C14" s="112"/>
      <c r="D14" s="112"/>
    </row>
    <row r="15" spans="1:4" ht="30" customHeight="1" x14ac:dyDescent="0.2">
      <c r="A15" s="99" t="s">
        <v>112</v>
      </c>
      <c r="B15" s="113"/>
      <c r="C15" s="113"/>
      <c r="D15" s="113"/>
    </row>
    <row r="16" spans="1:4" ht="30" customHeight="1" x14ac:dyDescent="0.2">
      <c r="A16" s="100" t="s">
        <v>113</v>
      </c>
      <c r="B16" s="112"/>
      <c r="C16" s="112"/>
      <c r="D16" s="112"/>
    </row>
    <row r="17" spans="1:4" ht="30" customHeight="1" x14ac:dyDescent="0.2">
      <c r="A17" s="99" t="s">
        <v>115</v>
      </c>
      <c r="B17" s="113"/>
      <c r="C17" s="113"/>
      <c r="D17" s="113"/>
    </row>
    <row r="18" spans="1:4" ht="30" customHeight="1" x14ac:dyDescent="0.2">
      <c r="A18" s="100" t="s">
        <v>115</v>
      </c>
      <c r="B18" s="112"/>
      <c r="C18" s="112"/>
      <c r="D18" s="112"/>
    </row>
    <row r="19" spans="1:4" ht="30" customHeight="1" x14ac:dyDescent="0.2">
      <c r="A19" s="99" t="s">
        <v>116</v>
      </c>
      <c r="B19" s="113"/>
      <c r="C19" s="113"/>
      <c r="D19" s="113"/>
    </row>
    <row r="20" spans="1:4" ht="30" customHeight="1" x14ac:dyDescent="0.2">
      <c r="A20" s="98" t="s">
        <v>114</v>
      </c>
      <c r="B20" s="105">
        <f>SUM(B5:D19)</f>
        <v>0</v>
      </c>
      <c r="C20" s="105"/>
      <c r="D20" s="105"/>
    </row>
    <row r="21" spans="1:4" ht="30" customHeight="1" x14ac:dyDescent="0.2">
      <c r="A21" s="106" t="s">
        <v>117</v>
      </c>
      <c r="B21" s="107"/>
      <c r="C21" s="107"/>
      <c r="D21" s="108"/>
    </row>
    <row r="22" spans="1:4" ht="30" customHeight="1" x14ac:dyDescent="0.2">
      <c r="A22" s="99" t="s">
        <v>118</v>
      </c>
      <c r="B22" s="113"/>
      <c r="C22" s="113"/>
      <c r="D22" s="113"/>
    </row>
    <row r="23" spans="1:4" ht="30" customHeight="1" x14ac:dyDescent="0.2">
      <c r="A23" s="100" t="s">
        <v>124</v>
      </c>
      <c r="B23" s="112"/>
      <c r="C23" s="112"/>
      <c r="D23" s="112"/>
    </row>
    <row r="24" spans="1:4" ht="30" customHeight="1" x14ac:dyDescent="0.2">
      <c r="A24" s="99" t="s">
        <v>119</v>
      </c>
      <c r="B24" s="113"/>
      <c r="C24" s="113"/>
      <c r="D24" s="113"/>
    </row>
    <row r="25" spans="1:4" ht="30" customHeight="1" x14ac:dyDescent="0.2">
      <c r="A25" s="100" t="s">
        <v>120</v>
      </c>
      <c r="B25" s="112"/>
      <c r="C25" s="112"/>
      <c r="D25" s="112"/>
    </row>
    <row r="26" spans="1:4" ht="30" customHeight="1" x14ac:dyDescent="0.2">
      <c r="A26" s="99" t="s">
        <v>121</v>
      </c>
      <c r="B26" s="113"/>
      <c r="C26" s="113"/>
      <c r="D26" s="113"/>
    </row>
    <row r="27" spans="1:4" ht="30" customHeight="1" x14ac:dyDescent="0.2">
      <c r="A27" s="100" t="s">
        <v>122</v>
      </c>
      <c r="B27" s="112"/>
      <c r="C27" s="112"/>
      <c r="D27" s="112"/>
    </row>
    <row r="28" spans="1:4" ht="30" customHeight="1" x14ac:dyDescent="0.2">
      <c r="A28" s="99" t="s">
        <v>115</v>
      </c>
      <c r="B28" s="113"/>
      <c r="C28" s="113"/>
      <c r="D28" s="113"/>
    </row>
    <row r="29" spans="1:4" ht="30" customHeight="1" x14ac:dyDescent="0.2">
      <c r="A29" s="100" t="s">
        <v>92</v>
      </c>
      <c r="B29" s="112"/>
      <c r="C29" s="112"/>
      <c r="D29" s="112"/>
    </row>
    <row r="30" spans="1:4" ht="30" customHeight="1" x14ac:dyDescent="0.2">
      <c r="A30" s="99" t="s">
        <v>92</v>
      </c>
      <c r="B30" s="113"/>
      <c r="C30" s="113"/>
      <c r="D30" s="113"/>
    </row>
    <row r="31" spans="1:4" ht="30" customHeight="1" x14ac:dyDescent="0.2">
      <c r="A31" s="98" t="s">
        <v>123</v>
      </c>
      <c r="B31" s="105">
        <f>SUM(B22:D30)</f>
        <v>0</v>
      </c>
      <c r="C31" s="105"/>
      <c r="D31" s="105"/>
    </row>
    <row r="32" spans="1:4" ht="30" customHeight="1" x14ac:dyDescent="0.2">
      <c r="A32" s="98" t="s">
        <v>128</v>
      </c>
      <c r="B32" s="109">
        <f>(B20+B31)*10%</f>
        <v>0</v>
      </c>
      <c r="C32" s="110"/>
      <c r="D32" s="111"/>
    </row>
    <row r="33" spans="1:4" ht="30" customHeight="1" x14ac:dyDescent="0.2">
      <c r="A33" s="98" t="s">
        <v>125</v>
      </c>
      <c r="B33" s="105">
        <f>B20+B31+B32</f>
        <v>0</v>
      </c>
      <c r="C33" s="105"/>
      <c r="D33" s="105"/>
    </row>
    <row r="34" spans="1:4" ht="30" customHeight="1" x14ac:dyDescent="0.2">
      <c r="A34" s="98" t="s">
        <v>126</v>
      </c>
      <c r="B34" s="102">
        <f>((B6)/120)+((B7+B8+B9+B10+B11+B12+B13)/60)</f>
        <v>0</v>
      </c>
      <c r="C34" s="103"/>
      <c r="D34" s="103"/>
    </row>
  </sheetData>
  <mergeCells count="33">
    <mergeCell ref="A1:D1"/>
    <mergeCell ref="A2:D2"/>
    <mergeCell ref="B3:D3"/>
    <mergeCell ref="B5:D5"/>
    <mergeCell ref="B6:D6"/>
    <mergeCell ref="B17:D17"/>
    <mergeCell ref="B16:D16"/>
    <mergeCell ref="B22:D22"/>
    <mergeCell ref="B7:D7"/>
    <mergeCell ref="B8:D8"/>
    <mergeCell ref="B9:D9"/>
    <mergeCell ref="B20:D20"/>
    <mergeCell ref="B10:D10"/>
    <mergeCell ref="B11:D11"/>
    <mergeCell ref="B12:D12"/>
    <mergeCell ref="B13:D13"/>
    <mergeCell ref="B14:D14"/>
    <mergeCell ref="B31:D31"/>
    <mergeCell ref="A21:D21"/>
    <mergeCell ref="A4:D4"/>
    <mergeCell ref="B33:D33"/>
    <mergeCell ref="B32:D32"/>
    <mergeCell ref="B29:D29"/>
    <mergeCell ref="B30:D30"/>
    <mergeCell ref="B23:D23"/>
    <mergeCell ref="B24:D24"/>
    <mergeCell ref="B25:D25"/>
    <mergeCell ref="B26:D26"/>
    <mergeCell ref="B27:D27"/>
    <mergeCell ref="B28:D28"/>
    <mergeCell ref="B15:D15"/>
    <mergeCell ref="B19:D19"/>
    <mergeCell ref="B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rightToLeft="1" zoomScale="65" workbookViewId="0">
      <selection activeCell="G32" sqref="G32"/>
    </sheetView>
  </sheetViews>
  <sheetFormatPr baseColWidth="10" defaultColWidth="11.28515625" defaultRowHeight="15" customHeight="1" x14ac:dyDescent="0.2"/>
  <cols>
    <col min="1" max="1" width="44.28515625" customWidth="1"/>
    <col min="2" max="2" width="37.7109375" customWidth="1"/>
    <col min="3" max="3" width="29" customWidth="1"/>
    <col min="4" max="13" width="20.7109375" customWidth="1"/>
    <col min="14" max="16" width="25.7109375" customWidth="1"/>
    <col min="17" max="26" width="10.5703125" customWidth="1"/>
  </cols>
  <sheetData>
    <row r="1" spans="1:26" ht="30" customHeight="1" x14ac:dyDescent="0.2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2">
      <c r="A2" s="121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">
      <c r="A3" s="122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">
      <c r="A4" s="2" t="s">
        <v>3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0" customHeight="1" x14ac:dyDescent="0.2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8">
        <v>1</v>
      </c>
      <c r="B6" s="8" t="s">
        <v>20</v>
      </c>
      <c r="C6" s="9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>
        <f t="shared" ref="P6:P13" si="0">SUM(D6:O6)</f>
        <v>0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2">
      <c r="A7" s="12">
        <v>2</v>
      </c>
      <c r="B7" s="12"/>
      <c r="C7" s="9">
        <v>0</v>
      </c>
      <c r="D7" s="10"/>
      <c r="E7" s="101"/>
      <c r="F7" s="10"/>
      <c r="G7" s="10"/>
      <c r="H7" s="10"/>
      <c r="I7" s="10"/>
      <c r="J7" s="10"/>
      <c r="K7" s="10"/>
      <c r="L7" s="10"/>
      <c r="M7" s="10"/>
      <c r="N7" s="10"/>
      <c r="O7" s="10"/>
      <c r="P7" s="13">
        <f t="shared" si="0"/>
        <v>0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2">
      <c r="A8" s="12">
        <v>3</v>
      </c>
      <c r="B8" s="12"/>
      <c r="C8" s="9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3">
        <f t="shared" si="0"/>
        <v>0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2">
      <c r="A9" s="12">
        <v>4</v>
      </c>
      <c r="B9" s="12"/>
      <c r="C9" s="9"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>
        <f t="shared" si="0"/>
        <v>0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2">
      <c r="A10" s="12">
        <v>5</v>
      </c>
      <c r="B10" s="12"/>
      <c r="C10" s="9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>
        <f t="shared" si="0"/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2">
      <c r="A11" s="12">
        <v>6</v>
      </c>
      <c r="B11" s="12"/>
      <c r="C11" s="9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3">
        <f t="shared" si="0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2">
      <c r="A12" s="14">
        <v>7</v>
      </c>
      <c r="B12" s="14"/>
      <c r="C12" s="9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 t="shared" si="0"/>
        <v>0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2">
      <c r="A13" s="16" t="s">
        <v>21</v>
      </c>
      <c r="B13" s="17"/>
      <c r="C13" s="18"/>
      <c r="D13" s="19">
        <f t="shared" ref="D13:O13" si="1">SUMPRODUCT($C$6:$C$12,D6:D12)</f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20">
        <f t="shared" si="0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2">
      <c r="A14" s="21" t="s">
        <v>22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2">
      <c r="A15" s="12" t="s">
        <v>4</v>
      </c>
      <c r="B15" s="25" t="s">
        <v>5</v>
      </c>
      <c r="C15" s="25" t="s">
        <v>23</v>
      </c>
      <c r="D15" s="25" t="s">
        <v>7</v>
      </c>
      <c r="E15" s="25" t="s">
        <v>8</v>
      </c>
      <c r="F15" s="25" t="s">
        <v>9</v>
      </c>
      <c r="G15" s="25" t="s">
        <v>10</v>
      </c>
      <c r="H15" s="25" t="s">
        <v>11</v>
      </c>
      <c r="I15" s="25" t="s">
        <v>12</v>
      </c>
      <c r="J15" s="25" t="s">
        <v>13</v>
      </c>
      <c r="K15" s="25" t="s">
        <v>14</v>
      </c>
      <c r="L15" s="25" t="s">
        <v>15</v>
      </c>
      <c r="M15" s="25" t="s">
        <v>16</v>
      </c>
      <c r="N15" s="25" t="s">
        <v>17</v>
      </c>
      <c r="O15" s="25" t="s">
        <v>18</v>
      </c>
      <c r="P15" s="25" t="s">
        <v>19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2">
      <c r="A16" s="8">
        <v>1</v>
      </c>
      <c r="B16" s="26" t="str">
        <f t="shared" ref="B16:B21" si="2">B6</f>
        <v>X1</v>
      </c>
      <c r="C16" s="27">
        <v>0</v>
      </c>
      <c r="D16" s="11">
        <f t="shared" ref="D16:O16" si="3">D6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  <c r="P16" s="11">
        <f t="shared" ref="P16:P23" si="4">SUM(D16:O16)</f>
        <v>0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12">
        <v>2</v>
      </c>
      <c r="B17" s="28">
        <f t="shared" si="2"/>
        <v>0</v>
      </c>
      <c r="C17" s="27">
        <v>0</v>
      </c>
      <c r="D17" s="11">
        <f t="shared" ref="D17:E21" si="5">D7</f>
        <v>0</v>
      </c>
      <c r="E17" s="11">
        <f t="shared" si="5"/>
        <v>0</v>
      </c>
      <c r="F17" s="11">
        <f t="shared" ref="F17:O17" si="6">F7</f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1">
        <f t="shared" si="6"/>
        <v>0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1">
        <f t="shared" si="6"/>
        <v>0</v>
      </c>
      <c r="O17" s="11">
        <f t="shared" si="6"/>
        <v>0</v>
      </c>
      <c r="P17" s="13">
        <f t="shared" si="4"/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2">
      <c r="A18" s="12">
        <v>3</v>
      </c>
      <c r="B18" s="26">
        <f t="shared" si="2"/>
        <v>0</v>
      </c>
      <c r="C18" s="27">
        <v>0</v>
      </c>
      <c r="D18" s="11">
        <f t="shared" si="5"/>
        <v>0</v>
      </c>
      <c r="E18" s="11">
        <f t="shared" ref="E18:O18" si="7">E8</f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0</v>
      </c>
      <c r="L18" s="11">
        <f t="shared" si="7"/>
        <v>0</v>
      </c>
      <c r="M18" s="11">
        <f t="shared" si="7"/>
        <v>0</v>
      </c>
      <c r="N18" s="11">
        <f t="shared" si="7"/>
        <v>0</v>
      </c>
      <c r="O18" s="11">
        <f t="shared" si="7"/>
        <v>0</v>
      </c>
      <c r="P18" s="13">
        <f t="shared" si="4"/>
        <v>0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2">
      <c r="A19" s="12">
        <v>4</v>
      </c>
      <c r="B19" s="28">
        <f t="shared" si="2"/>
        <v>0</v>
      </c>
      <c r="C19" s="27">
        <v>0</v>
      </c>
      <c r="D19" s="11">
        <f t="shared" si="5"/>
        <v>0</v>
      </c>
      <c r="E19" s="11">
        <f t="shared" ref="E19:O19" si="8">E9</f>
        <v>0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8"/>
        <v>0</v>
      </c>
      <c r="N19" s="11">
        <f t="shared" si="8"/>
        <v>0</v>
      </c>
      <c r="O19" s="11">
        <f t="shared" si="8"/>
        <v>0</v>
      </c>
      <c r="P19" s="13">
        <f t="shared" si="4"/>
        <v>0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2">
      <c r="A20" s="12">
        <v>5</v>
      </c>
      <c r="B20" s="26">
        <f t="shared" si="2"/>
        <v>0</v>
      </c>
      <c r="C20" s="27">
        <v>0</v>
      </c>
      <c r="D20" s="11">
        <f t="shared" si="5"/>
        <v>0</v>
      </c>
      <c r="E20" s="11">
        <f t="shared" ref="E20:O20" si="9">E10</f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  <c r="L20" s="11">
        <f t="shared" si="9"/>
        <v>0</v>
      </c>
      <c r="M20" s="11">
        <f t="shared" si="9"/>
        <v>0</v>
      </c>
      <c r="N20" s="11">
        <f t="shared" si="9"/>
        <v>0</v>
      </c>
      <c r="O20" s="11">
        <f t="shared" si="9"/>
        <v>0</v>
      </c>
      <c r="P20" s="13">
        <f t="shared" si="4"/>
        <v>0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2">
      <c r="A21" s="12">
        <v>6</v>
      </c>
      <c r="B21" s="28">
        <f t="shared" si="2"/>
        <v>0</v>
      </c>
      <c r="C21" s="27">
        <v>0</v>
      </c>
      <c r="D21" s="11">
        <f t="shared" si="5"/>
        <v>0</v>
      </c>
      <c r="E21" s="11">
        <f t="shared" ref="E21:O21" si="10">E11</f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0</v>
      </c>
      <c r="O21" s="11">
        <f t="shared" si="10"/>
        <v>0</v>
      </c>
      <c r="P21" s="13">
        <f t="shared" si="4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2">
      <c r="A22" s="14">
        <v>7</v>
      </c>
      <c r="B22" s="29" t="s">
        <v>24</v>
      </c>
      <c r="C22" s="30"/>
      <c r="D22" s="31">
        <f t="shared" ref="D22:O22" si="11">D13*15/115</f>
        <v>0</v>
      </c>
      <c r="E22" s="31">
        <f t="shared" si="11"/>
        <v>0</v>
      </c>
      <c r="F22" s="31">
        <f t="shared" si="11"/>
        <v>0</v>
      </c>
      <c r="G22" s="31">
        <f t="shared" si="11"/>
        <v>0</v>
      </c>
      <c r="H22" s="31">
        <f t="shared" si="11"/>
        <v>0</v>
      </c>
      <c r="I22" s="31">
        <f t="shared" si="11"/>
        <v>0</v>
      </c>
      <c r="J22" s="31">
        <f t="shared" si="11"/>
        <v>0</v>
      </c>
      <c r="K22" s="31">
        <f t="shared" si="11"/>
        <v>0</v>
      </c>
      <c r="L22" s="31">
        <f t="shared" si="11"/>
        <v>0</v>
      </c>
      <c r="M22" s="31">
        <f t="shared" si="11"/>
        <v>0</v>
      </c>
      <c r="N22" s="31">
        <f t="shared" si="11"/>
        <v>0</v>
      </c>
      <c r="O22" s="31">
        <f t="shared" si="11"/>
        <v>0</v>
      </c>
      <c r="P22" s="32">
        <f t="shared" si="4"/>
        <v>0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2">
      <c r="A23" s="33" t="s">
        <v>25</v>
      </c>
      <c r="B23" s="34"/>
      <c r="C23" s="35"/>
      <c r="D23" s="19">
        <f t="shared" ref="D23:O23" si="12">SUMPRODUCT($C$16:$C$21,D16:D21)+D22</f>
        <v>0</v>
      </c>
      <c r="E23" s="19">
        <f t="shared" si="12"/>
        <v>0</v>
      </c>
      <c r="F23" s="19">
        <f t="shared" si="12"/>
        <v>0</v>
      </c>
      <c r="G23" s="19">
        <f t="shared" si="12"/>
        <v>0</v>
      </c>
      <c r="H23" s="19">
        <f t="shared" si="12"/>
        <v>0</v>
      </c>
      <c r="I23" s="19">
        <f t="shared" si="12"/>
        <v>0</v>
      </c>
      <c r="J23" s="19">
        <f t="shared" si="12"/>
        <v>0</v>
      </c>
      <c r="K23" s="19">
        <f t="shared" si="12"/>
        <v>0</v>
      </c>
      <c r="L23" s="19">
        <f t="shared" si="12"/>
        <v>0</v>
      </c>
      <c r="M23" s="19">
        <f t="shared" si="12"/>
        <v>0</v>
      </c>
      <c r="N23" s="19">
        <f t="shared" si="12"/>
        <v>0</v>
      </c>
      <c r="O23" s="19">
        <f t="shared" si="12"/>
        <v>0</v>
      </c>
      <c r="P23" s="36">
        <f t="shared" si="4"/>
        <v>0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2">
      <c r="A24" s="37" t="s">
        <v>26</v>
      </c>
      <c r="B24" s="38"/>
      <c r="C24" s="39"/>
      <c r="D24" s="40">
        <f t="shared" ref="D24:P24" si="13">D13-D23</f>
        <v>0</v>
      </c>
      <c r="E24" s="40">
        <f t="shared" si="13"/>
        <v>0</v>
      </c>
      <c r="F24" s="40">
        <f t="shared" si="13"/>
        <v>0</v>
      </c>
      <c r="G24" s="40">
        <f t="shared" si="13"/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40">
        <f t="shared" si="13"/>
        <v>0</v>
      </c>
      <c r="L24" s="40">
        <f t="shared" si="13"/>
        <v>0</v>
      </c>
      <c r="M24" s="40">
        <f t="shared" si="13"/>
        <v>0</v>
      </c>
      <c r="N24" s="40">
        <f t="shared" si="13"/>
        <v>0</v>
      </c>
      <c r="O24" s="40">
        <f t="shared" si="13"/>
        <v>0</v>
      </c>
      <c r="P24" s="41">
        <f t="shared" si="13"/>
        <v>0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3" customHeight="1" x14ac:dyDescent="0.2">
      <c r="A26" s="123" t="s">
        <v>27</v>
      </c>
      <c r="B26" s="119"/>
      <c r="C26" s="119"/>
      <c r="D26" s="119"/>
      <c r="E26" s="12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5" customHeight="1" x14ac:dyDescent="0.2">
      <c r="A27" s="43" t="s">
        <v>28</v>
      </c>
      <c r="B27" s="44" t="s">
        <v>28</v>
      </c>
      <c r="C27" s="45" t="s">
        <v>28</v>
      </c>
      <c r="D27" s="46" t="s">
        <v>29</v>
      </c>
      <c r="E27" s="47" t="s">
        <v>29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">
    <mergeCell ref="A1:P1"/>
    <mergeCell ref="A2:P2"/>
    <mergeCell ref="A3:P3"/>
    <mergeCell ref="A26:E26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rightToLeft="1" topLeftCell="A30" zoomScale="60" workbookViewId="0">
      <selection activeCell="L52" sqref="L52"/>
    </sheetView>
  </sheetViews>
  <sheetFormatPr baseColWidth="10" defaultColWidth="11.28515625" defaultRowHeight="15" customHeight="1" x14ac:dyDescent="0.2"/>
  <cols>
    <col min="1" max="1" width="43.7109375" customWidth="1"/>
    <col min="2" max="2" width="32" customWidth="1"/>
    <col min="3" max="14" width="17.28515625" customWidth="1"/>
    <col min="15" max="15" width="20" customWidth="1"/>
    <col min="16" max="26" width="10.5703125" customWidth="1"/>
  </cols>
  <sheetData>
    <row r="1" spans="1:26" ht="30" customHeight="1" x14ac:dyDescent="0.2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0" customHeight="1" x14ac:dyDescent="0.2">
      <c r="A2" s="121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30" customHeight="1" x14ac:dyDescent="0.2">
      <c r="A3" s="124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30" customHeight="1" x14ac:dyDescent="0.2">
      <c r="A4" s="125" t="s">
        <v>31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30" customHeight="1" x14ac:dyDescent="0.2">
      <c r="A5" s="3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" customHeight="1" x14ac:dyDescent="0.2">
      <c r="A6" s="7" t="s">
        <v>4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19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" customHeight="1" x14ac:dyDescent="0.2">
      <c r="A7" s="8" t="s">
        <v>21</v>
      </c>
      <c r="B7" s="51"/>
      <c r="C7" s="52">
        <f>'إيردات أول سنة'!D13</f>
        <v>0</v>
      </c>
      <c r="D7" s="52">
        <f>'إيردات أول سنة'!E13</f>
        <v>0</v>
      </c>
      <c r="E7" s="52">
        <f>'إيردات أول سنة'!F13</f>
        <v>0</v>
      </c>
      <c r="F7" s="52">
        <f>'إيردات أول سنة'!G13</f>
        <v>0</v>
      </c>
      <c r="G7" s="52">
        <f>'إيردات أول سنة'!H13</f>
        <v>0</v>
      </c>
      <c r="H7" s="52">
        <f>'إيردات أول سنة'!I13</f>
        <v>0</v>
      </c>
      <c r="I7" s="52">
        <f>'إيردات أول سنة'!J13</f>
        <v>0</v>
      </c>
      <c r="J7" s="52">
        <f>'إيردات أول سنة'!K13</f>
        <v>0</v>
      </c>
      <c r="K7" s="52">
        <f>'إيردات أول سنة'!L13</f>
        <v>0</v>
      </c>
      <c r="L7" s="52">
        <f>'إيردات أول سنة'!M13</f>
        <v>0</v>
      </c>
      <c r="M7" s="52">
        <f>'إيردات أول سنة'!N13</f>
        <v>0</v>
      </c>
      <c r="N7" s="52">
        <f>'إيردات أول سنة'!O13</f>
        <v>0</v>
      </c>
      <c r="O7" s="52">
        <f>'إيردات أول سنة'!P13</f>
        <v>0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" customHeight="1" x14ac:dyDescent="0.2">
      <c r="A8" s="14" t="s">
        <v>25</v>
      </c>
      <c r="B8" s="53"/>
      <c r="C8" s="54">
        <f>'إيردات أول سنة'!D23</f>
        <v>0</v>
      </c>
      <c r="D8" s="54">
        <f>'إيردات أول سنة'!E23</f>
        <v>0</v>
      </c>
      <c r="E8" s="54">
        <f>'إيردات أول سنة'!F23</f>
        <v>0</v>
      </c>
      <c r="F8" s="54">
        <f>'إيردات أول سنة'!G23</f>
        <v>0</v>
      </c>
      <c r="G8" s="54">
        <f>'إيردات أول سنة'!H23</f>
        <v>0</v>
      </c>
      <c r="H8" s="54">
        <f>'إيردات أول سنة'!I23</f>
        <v>0</v>
      </c>
      <c r="I8" s="54">
        <f>'إيردات أول سنة'!J23</f>
        <v>0</v>
      </c>
      <c r="J8" s="54">
        <f>'إيردات أول سنة'!K23</f>
        <v>0</v>
      </c>
      <c r="K8" s="54">
        <f>'إيردات أول سنة'!L23</f>
        <v>0</v>
      </c>
      <c r="L8" s="54">
        <f>'إيردات أول سنة'!M23</f>
        <v>0</v>
      </c>
      <c r="M8" s="54">
        <f>'إيردات أول سنة'!N23</f>
        <v>0</v>
      </c>
      <c r="N8" s="54">
        <f>'إيردات أول سنة'!O23</f>
        <v>0</v>
      </c>
      <c r="O8" s="54">
        <f>'إيردات أول سنة'!P23</f>
        <v>0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" customHeight="1" x14ac:dyDescent="0.2">
      <c r="A9" s="55" t="s">
        <v>26</v>
      </c>
      <c r="B9" s="56"/>
      <c r="C9" s="57">
        <f>'إيردات أول سنة'!D24</f>
        <v>0</v>
      </c>
      <c r="D9" s="57">
        <f>'إيردات أول سنة'!E24</f>
        <v>0</v>
      </c>
      <c r="E9" s="57">
        <f>'إيردات أول سنة'!F24</f>
        <v>0</v>
      </c>
      <c r="F9" s="57">
        <f>'إيردات أول سنة'!G24</f>
        <v>0</v>
      </c>
      <c r="G9" s="57">
        <f>'إيردات أول سنة'!H24</f>
        <v>0</v>
      </c>
      <c r="H9" s="57">
        <f>'إيردات أول سنة'!I24</f>
        <v>0</v>
      </c>
      <c r="I9" s="57">
        <f>'إيردات أول سنة'!J24</f>
        <v>0</v>
      </c>
      <c r="J9" s="57">
        <f>'إيردات أول سنة'!K24</f>
        <v>0</v>
      </c>
      <c r="K9" s="57">
        <f>'إيردات أول سنة'!L24</f>
        <v>0</v>
      </c>
      <c r="L9" s="57">
        <f>'إيردات أول سنة'!M24</f>
        <v>0</v>
      </c>
      <c r="M9" s="57">
        <f>'إيردات أول سنة'!N24</f>
        <v>0</v>
      </c>
      <c r="N9" s="57">
        <f>'إيردات أول سنة'!O24</f>
        <v>0</v>
      </c>
      <c r="O9" s="58">
        <f>'إيردات أول سنة'!P24</f>
        <v>0</v>
      </c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0" customHeight="1" x14ac:dyDescent="0.2">
      <c r="A10" s="59" t="s">
        <v>46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30" customHeight="1" x14ac:dyDescent="0.2">
      <c r="A11" s="62" t="s">
        <v>47</v>
      </c>
      <c r="B11" s="63" t="s">
        <v>48</v>
      </c>
      <c r="C11" s="63" t="s">
        <v>34</v>
      </c>
      <c r="D11" s="63" t="s">
        <v>35</v>
      </c>
      <c r="E11" s="63" t="s">
        <v>36</v>
      </c>
      <c r="F11" s="63" t="s">
        <v>37</v>
      </c>
      <c r="G11" s="63" t="s">
        <v>38</v>
      </c>
      <c r="H11" s="63" t="s">
        <v>39</v>
      </c>
      <c r="I11" s="63" t="s">
        <v>40</v>
      </c>
      <c r="J11" s="63" t="s">
        <v>41</v>
      </c>
      <c r="K11" s="63" t="s">
        <v>42</v>
      </c>
      <c r="L11" s="63" t="s">
        <v>43</v>
      </c>
      <c r="M11" s="63" t="s">
        <v>44</v>
      </c>
      <c r="N11" s="63" t="s">
        <v>45</v>
      </c>
      <c r="O11" s="63" t="s">
        <v>19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" customHeight="1" x14ac:dyDescent="0.2">
      <c r="A12" s="12">
        <v>1</v>
      </c>
      <c r="B12" s="64" t="s">
        <v>49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>
        <f t="shared" ref="O12:O16" si="0">SUM(C12:N12)</f>
        <v>0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30" customHeight="1" x14ac:dyDescent="0.2">
      <c r="A13" s="12">
        <v>2</v>
      </c>
      <c r="B13" s="64" t="s">
        <v>50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>
        <f t="shared" si="0"/>
        <v>0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 x14ac:dyDescent="0.2">
      <c r="A14" s="14">
        <v>3</v>
      </c>
      <c r="B14" s="67" t="s">
        <v>51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>
        <f t="shared" si="0"/>
        <v>0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30" customHeight="1" x14ac:dyDescent="0.2">
      <c r="A15" s="14">
        <v>4</v>
      </c>
      <c r="B15" s="67" t="s">
        <v>52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54">
        <f t="shared" si="0"/>
        <v>0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0" customHeight="1" x14ac:dyDescent="0.2">
      <c r="A16" s="69" t="s">
        <v>53</v>
      </c>
      <c r="B16" s="70"/>
      <c r="C16" s="57">
        <f t="shared" ref="C16:N16" si="1">SUM(C12:C15)</f>
        <v>0</v>
      </c>
      <c r="D16" s="57">
        <f t="shared" si="1"/>
        <v>0</v>
      </c>
      <c r="E16" s="57">
        <f t="shared" si="1"/>
        <v>0</v>
      </c>
      <c r="F16" s="57">
        <f t="shared" si="1"/>
        <v>0</v>
      </c>
      <c r="G16" s="57">
        <f t="shared" si="1"/>
        <v>0</v>
      </c>
      <c r="H16" s="57">
        <f t="shared" si="1"/>
        <v>0</v>
      </c>
      <c r="I16" s="57">
        <f t="shared" si="1"/>
        <v>0</v>
      </c>
      <c r="J16" s="57">
        <f t="shared" si="1"/>
        <v>0</v>
      </c>
      <c r="K16" s="57">
        <f t="shared" si="1"/>
        <v>0</v>
      </c>
      <c r="L16" s="57">
        <f t="shared" si="1"/>
        <v>0</v>
      </c>
      <c r="M16" s="57">
        <f t="shared" si="1"/>
        <v>0</v>
      </c>
      <c r="N16" s="57">
        <f t="shared" si="1"/>
        <v>0</v>
      </c>
      <c r="O16" s="58">
        <f t="shared" si="0"/>
        <v>0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0" customHeight="1" x14ac:dyDescent="0.2">
      <c r="A17" s="71" t="s">
        <v>54</v>
      </c>
      <c r="B17" s="63" t="s">
        <v>48</v>
      </c>
      <c r="C17" s="63" t="s">
        <v>34</v>
      </c>
      <c r="D17" s="63" t="s">
        <v>35</v>
      </c>
      <c r="E17" s="63" t="s">
        <v>36</v>
      </c>
      <c r="F17" s="63" t="s">
        <v>37</v>
      </c>
      <c r="G17" s="63" t="s">
        <v>38</v>
      </c>
      <c r="H17" s="63" t="s">
        <v>39</v>
      </c>
      <c r="I17" s="63" t="s">
        <v>40</v>
      </c>
      <c r="J17" s="63" t="s">
        <v>41</v>
      </c>
      <c r="K17" s="63" t="s">
        <v>42</v>
      </c>
      <c r="L17" s="63" t="s">
        <v>43</v>
      </c>
      <c r="M17" s="63" t="s">
        <v>44</v>
      </c>
      <c r="N17" s="63" t="s">
        <v>45</v>
      </c>
      <c r="O17" s="63" t="s">
        <v>19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30" customHeight="1" x14ac:dyDescent="0.2">
      <c r="A18" s="12">
        <v>1</v>
      </c>
      <c r="B18" s="64" t="s">
        <v>55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f t="shared" ref="O18:O21" si="2">SUM(C18:N18)</f>
        <v>0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30" customHeight="1" x14ac:dyDescent="0.2">
      <c r="A19" s="12">
        <v>2</v>
      </c>
      <c r="B19" s="64" t="s">
        <v>56</v>
      </c>
      <c r="C19" s="65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>
        <f t="shared" si="2"/>
        <v>0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30" customHeight="1" x14ac:dyDescent="0.2">
      <c r="A20" s="12">
        <v>3</v>
      </c>
      <c r="B20" s="64" t="s">
        <v>57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>
        <f t="shared" si="2"/>
        <v>0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30" customHeight="1" x14ac:dyDescent="0.2">
      <c r="A21" s="12">
        <v>4</v>
      </c>
      <c r="B21" s="64" t="s">
        <v>58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>
        <f t="shared" si="2"/>
        <v>0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30" customHeight="1" x14ac:dyDescent="0.2">
      <c r="A22" s="12">
        <v>5</v>
      </c>
      <c r="B22" s="64" t="s">
        <v>52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>
        <f>SUM(C22:N23)</f>
        <v>0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30" customHeight="1" x14ac:dyDescent="0.2">
      <c r="A23" s="14">
        <v>6</v>
      </c>
      <c r="B23" s="64" t="s">
        <v>52</v>
      </c>
      <c r="C23" s="6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54">
        <f t="shared" ref="O23:O25" si="3">SUM(C23:N23)</f>
        <v>0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30" customHeight="1" x14ac:dyDescent="0.2">
      <c r="A24" s="14">
        <v>7</v>
      </c>
      <c r="B24" s="72" t="s">
        <v>59</v>
      </c>
      <c r="C24" s="57">
        <f t="shared" ref="C24:N24" si="4">(SUM(C18:C23))*12/100</f>
        <v>0</v>
      </c>
      <c r="D24" s="57">
        <f t="shared" si="4"/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4">
        <f t="shared" si="3"/>
        <v>0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30" customHeight="1" x14ac:dyDescent="0.2">
      <c r="A25" s="69" t="s">
        <v>60</v>
      </c>
      <c r="B25" s="73"/>
      <c r="C25" s="57">
        <f t="shared" ref="C25:N25" si="5">SUM(C18:C24)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0</v>
      </c>
      <c r="H25" s="57">
        <f t="shared" si="5"/>
        <v>0</v>
      </c>
      <c r="I25" s="57">
        <f t="shared" si="5"/>
        <v>0</v>
      </c>
      <c r="J25" s="57">
        <f t="shared" si="5"/>
        <v>0</v>
      </c>
      <c r="K25" s="57">
        <f t="shared" si="5"/>
        <v>0</v>
      </c>
      <c r="L25" s="57">
        <f t="shared" si="5"/>
        <v>0</v>
      </c>
      <c r="M25" s="57">
        <f t="shared" si="5"/>
        <v>0</v>
      </c>
      <c r="N25" s="57">
        <f t="shared" si="5"/>
        <v>0</v>
      </c>
      <c r="O25" s="58">
        <f t="shared" si="3"/>
        <v>0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30" customHeight="1" x14ac:dyDescent="0.2">
      <c r="A26" s="71" t="s">
        <v>61</v>
      </c>
      <c r="B26" s="63" t="s">
        <v>48</v>
      </c>
      <c r="C26" s="63" t="s">
        <v>34</v>
      </c>
      <c r="D26" s="63" t="s">
        <v>35</v>
      </c>
      <c r="E26" s="63" t="s">
        <v>36</v>
      </c>
      <c r="F26" s="63" t="s">
        <v>37</v>
      </c>
      <c r="G26" s="63" t="s">
        <v>38</v>
      </c>
      <c r="H26" s="63" t="s">
        <v>39</v>
      </c>
      <c r="I26" s="63" t="s">
        <v>40</v>
      </c>
      <c r="J26" s="63" t="s">
        <v>41</v>
      </c>
      <c r="K26" s="63" t="s">
        <v>42</v>
      </c>
      <c r="L26" s="63" t="s">
        <v>43</v>
      </c>
      <c r="M26" s="63" t="s">
        <v>44</v>
      </c>
      <c r="N26" s="63" t="s">
        <v>45</v>
      </c>
      <c r="O26" s="63" t="s">
        <v>19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30" customHeight="1" x14ac:dyDescent="0.2">
      <c r="A27" s="12">
        <v>1</v>
      </c>
      <c r="B27" s="64" t="s">
        <v>62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>
        <f t="shared" ref="O27:O31" si="6">SUM(C27:N27)</f>
        <v>0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30" customHeight="1" x14ac:dyDescent="0.2">
      <c r="A28" s="12">
        <v>2</v>
      </c>
      <c r="B28" s="64" t="s">
        <v>63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>
        <f t="shared" si="6"/>
        <v>0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30" customHeight="1" x14ac:dyDescent="0.2">
      <c r="A29" s="12">
        <v>3</v>
      </c>
      <c r="B29" s="64" t="s">
        <v>64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>
        <f t="shared" si="6"/>
        <v>0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30" customHeight="1" x14ac:dyDescent="0.2">
      <c r="A30" s="14">
        <v>4</v>
      </c>
      <c r="B30" s="67" t="s">
        <v>65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54">
        <f t="shared" si="6"/>
        <v>0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30" customHeight="1" x14ac:dyDescent="0.2">
      <c r="A31" s="69" t="s">
        <v>66</v>
      </c>
      <c r="B31" s="70"/>
      <c r="C31" s="57">
        <f t="shared" ref="C31:N31" si="7">SUM(C27:C30)</f>
        <v>0</v>
      </c>
      <c r="D31" s="57">
        <f t="shared" si="7"/>
        <v>0</v>
      </c>
      <c r="E31" s="57">
        <f t="shared" si="7"/>
        <v>0</v>
      </c>
      <c r="F31" s="57">
        <f t="shared" si="7"/>
        <v>0</v>
      </c>
      <c r="G31" s="57">
        <f t="shared" si="7"/>
        <v>0</v>
      </c>
      <c r="H31" s="57">
        <f t="shared" si="7"/>
        <v>0</v>
      </c>
      <c r="I31" s="57">
        <f t="shared" si="7"/>
        <v>0</v>
      </c>
      <c r="J31" s="57">
        <f t="shared" si="7"/>
        <v>0</v>
      </c>
      <c r="K31" s="57">
        <f t="shared" si="7"/>
        <v>0</v>
      </c>
      <c r="L31" s="57">
        <f t="shared" si="7"/>
        <v>0</v>
      </c>
      <c r="M31" s="57">
        <f t="shared" si="7"/>
        <v>0</v>
      </c>
      <c r="N31" s="57">
        <f t="shared" si="7"/>
        <v>0</v>
      </c>
      <c r="O31" s="58">
        <f t="shared" si="6"/>
        <v>0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30" customHeight="1" x14ac:dyDescent="0.2">
      <c r="A32" s="71" t="s">
        <v>67</v>
      </c>
      <c r="B32" s="63" t="s">
        <v>48</v>
      </c>
      <c r="C32" s="63" t="s">
        <v>34</v>
      </c>
      <c r="D32" s="63" t="s">
        <v>35</v>
      </c>
      <c r="E32" s="63" t="s">
        <v>36</v>
      </c>
      <c r="F32" s="63" t="s">
        <v>37</v>
      </c>
      <c r="G32" s="63" t="s">
        <v>38</v>
      </c>
      <c r="H32" s="63" t="s">
        <v>39</v>
      </c>
      <c r="I32" s="63" t="s">
        <v>40</v>
      </c>
      <c r="J32" s="63" t="s">
        <v>41</v>
      </c>
      <c r="K32" s="63" t="s">
        <v>42</v>
      </c>
      <c r="L32" s="63" t="s">
        <v>43</v>
      </c>
      <c r="M32" s="63" t="s">
        <v>44</v>
      </c>
      <c r="N32" s="63" t="s">
        <v>45</v>
      </c>
      <c r="O32" s="63" t="s">
        <v>19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30" customHeight="1" x14ac:dyDescent="0.2">
      <c r="A33" s="12">
        <v>1</v>
      </c>
      <c r="B33" s="64" t="s">
        <v>68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>
        <f t="shared" ref="O33:O38" si="8">SUM(C33:N33)</f>
        <v>0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30" customHeight="1" x14ac:dyDescent="0.2">
      <c r="A34" s="12">
        <v>2</v>
      </c>
      <c r="B34" s="64" t="s">
        <v>69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>
        <f t="shared" si="8"/>
        <v>0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30" customHeight="1" x14ac:dyDescent="0.2">
      <c r="A35" s="12">
        <v>3</v>
      </c>
      <c r="B35" s="64" t="s">
        <v>70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>
        <f t="shared" si="8"/>
        <v>0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30" customHeight="1" x14ac:dyDescent="0.2">
      <c r="A36" s="12">
        <v>4</v>
      </c>
      <c r="B36" s="64" t="s">
        <v>71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>
        <f t="shared" si="8"/>
        <v>0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30" customHeight="1" x14ac:dyDescent="0.2">
      <c r="A37" s="14">
        <v>5</v>
      </c>
      <c r="B37" s="67" t="s">
        <v>52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54">
        <f t="shared" si="8"/>
        <v>0</v>
      </c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30" customHeight="1" x14ac:dyDescent="0.2">
      <c r="A38" s="69" t="s">
        <v>72</v>
      </c>
      <c r="B38" s="70"/>
      <c r="C38" s="57">
        <f t="shared" ref="C38:N38" si="9">SUM(C33:C37)</f>
        <v>0</v>
      </c>
      <c r="D38" s="57">
        <f t="shared" si="9"/>
        <v>0</v>
      </c>
      <c r="E38" s="57">
        <f t="shared" si="9"/>
        <v>0</v>
      </c>
      <c r="F38" s="57">
        <f t="shared" si="9"/>
        <v>0</v>
      </c>
      <c r="G38" s="57">
        <f t="shared" si="9"/>
        <v>0</v>
      </c>
      <c r="H38" s="57">
        <f t="shared" si="9"/>
        <v>0</v>
      </c>
      <c r="I38" s="57">
        <f t="shared" si="9"/>
        <v>0</v>
      </c>
      <c r="J38" s="57">
        <f t="shared" si="9"/>
        <v>0</v>
      </c>
      <c r="K38" s="57">
        <f t="shared" si="9"/>
        <v>0</v>
      </c>
      <c r="L38" s="57">
        <f t="shared" si="9"/>
        <v>0</v>
      </c>
      <c r="M38" s="57">
        <f t="shared" si="9"/>
        <v>0</v>
      </c>
      <c r="N38" s="57">
        <f t="shared" si="9"/>
        <v>0</v>
      </c>
      <c r="O38" s="58">
        <f t="shared" si="8"/>
        <v>0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30" customHeight="1" x14ac:dyDescent="0.2">
      <c r="A39" s="71" t="s">
        <v>73</v>
      </c>
      <c r="B39" s="63" t="s">
        <v>48</v>
      </c>
      <c r="C39" s="63" t="s">
        <v>34</v>
      </c>
      <c r="D39" s="63" t="s">
        <v>35</v>
      </c>
      <c r="E39" s="63" t="s">
        <v>36</v>
      </c>
      <c r="F39" s="63" t="s">
        <v>37</v>
      </c>
      <c r="G39" s="63" t="s">
        <v>38</v>
      </c>
      <c r="H39" s="63" t="s">
        <v>39</v>
      </c>
      <c r="I39" s="63" t="s">
        <v>40</v>
      </c>
      <c r="J39" s="63" t="s">
        <v>41</v>
      </c>
      <c r="K39" s="63" t="s">
        <v>42</v>
      </c>
      <c r="L39" s="63" t="s">
        <v>43</v>
      </c>
      <c r="M39" s="63" t="s">
        <v>44</v>
      </c>
      <c r="N39" s="63" t="s">
        <v>45</v>
      </c>
      <c r="O39" s="63" t="s">
        <v>19</v>
      </c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30" customHeight="1" x14ac:dyDescent="0.2">
      <c r="A40" s="12">
        <v>1</v>
      </c>
      <c r="B40" s="64" t="s">
        <v>74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>
        <f t="shared" ref="O40:O45" si="10">SUM(C40:N40)</f>
        <v>0</v>
      </c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30" customHeight="1" x14ac:dyDescent="0.2">
      <c r="A41" s="12">
        <v>2</v>
      </c>
      <c r="B41" s="64" t="s">
        <v>75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>
        <f t="shared" si="10"/>
        <v>0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30" customHeight="1" x14ac:dyDescent="0.2">
      <c r="A42" s="12">
        <v>3</v>
      </c>
      <c r="B42" s="64" t="s">
        <v>76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>
        <f t="shared" si="10"/>
        <v>0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30" customHeight="1" x14ac:dyDescent="0.2">
      <c r="A43" s="12">
        <v>4</v>
      </c>
      <c r="B43" s="64" t="s">
        <v>77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>
        <f t="shared" si="10"/>
        <v>0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30" customHeight="1" x14ac:dyDescent="0.2">
      <c r="A44" s="14">
        <v>5</v>
      </c>
      <c r="B44" s="67" t="s">
        <v>78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54">
        <f t="shared" si="10"/>
        <v>0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30" customHeight="1" x14ac:dyDescent="0.2">
      <c r="A45" s="69" t="s">
        <v>79</v>
      </c>
      <c r="B45" s="70"/>
      <c r="C45" s="57">
        <f t="shared" ref="C45:N45" si="11">SUM(C40:C44)</f>
        <v>0</v>
      </c>
      <c r="D45" s="57">
        <f t="shared" si="11"/>
        <v>0</v>
      </c>
      <c r="E45" s="57">
        <f t="shared" si="11"/>
        <v>0</v>
      </c>
      <c r="F45" s="57">
        <f t="shared" si="11"/>
        <v>0</v>
      </c>
      <c r="G45" s="57">
        <f t="shared" si="11"/>
        <v>0</v>
      </c>
      <c r="H45" s="57">
        <f t="shared" si="11"/>
        <v>0</v>
      </c>
      <c r="I45" s="57">
        <f t="shared" si="11"/>
        <v>0</v>
      </c>
      <c r="J45" s="57">
        <f t="shared" si="11"/>
        <v>0</v>
      </c>
      <c r="K45" s="57">
        <f t="shared" si="11"/>
        <v>0</v>
      </c>
      <c r="L45" s="57">
        <f t="shared" si="11"/>
        <v>0</v>
      </c>
      <c r="M45" s="57">
        <f t="shared" si="11"/>
        <v>0</v>
      </c>
      <c r="N45" s="57">
        <f t="shared" si="11"/>
        <v>0</v>
      </c>
      <c r="O45" s="58">
        <f t="shared" si="10"/>
        <v>0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30" customHeight="1" x14ac:dyDescent="0.2">
      <c r="A46" s="71" t="s">
        <v>80</v>
      </c>
      <c r="B46" s="63" t="s">
        <v>48</v>
      </c>
      <c r="C46" s="63" t="s">
        <v>34</v>
      </c>
      <c r="D46" s="63" t="s">
        <v>35</v>
      </c>
      <c r="E46" s="63" t="s">
        <v>36</v>
      </c>
      <c r="F46" s="63" t="s">
        <v>37</v>
      </c>
      <c r="G46" s="63" t="s">
        <v>38</v>
      </c>
      <c r="H46" s="63" t="s">
        <v>39</v>
      </c>
      <c r="I46" s="63" t="s">
        <v>40</v>
      </c>
      <c r="J46" s="63" t="s">
        <v>41</v>
      </c>
      <c r="K46" s="63" t="s">
        <v>42</v>
      </c>
      <c r="L46" s="63" t="s">
        <v>43</v>
      </c>
      <c r="M46" s="63" t="s">
        <v>44</v>
      </c>
      <c r="N46" s="63" t="s">
        <v>45</v>
      </c>
      <c r="O46" s="63" t="s">
        <v>19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30" customHeight="1" x14ac:dyDescent="0.2">
      <c r="A47" s="12">
        <v>1</v>
      </c>
      <c r="B47" s="64" t="s">
        <v>81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>
        <f t="shared" ref="O47:O60" si="12">SUM(C47:N47)</f>
        <v>0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30" customHeight="1" x14ac:dyDescent="0.2">
      <c r="A48" s="12">
        <v>2</v>
      </c>
      <c r="B48" s="64" t="s">
        <v>82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6">
        <f t="shared" si="12"/>
        <v>0</v>
      </c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30" customHeight="1" x14ac:dyDescent="0.2">
      <c r="A49" s="12">
        <v>3</v>
      </c>
      <c r="B49" s="64" t="s">
        <v>83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>
        <f t="shared" si="12"/>
        <v>0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30" customHeight="1" x14ac:dyDescent="0.2">
      <c r="A50" s="12">
        <v>4</v>
      </c>
      <c r="B50" s="64" t="s">
        <v>84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>
        <f t="shared" si="12"/>
        <v>0</v>
      </c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30" customHeight="1" x14ac:dyDescent="0.2">
      <c r="A51" s="12">
        <v>5</v>
      </c>
      <c r="B51" s="64" t="s">
        <v>85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>
        <f t="shared" si="12"/>
        <v>0</v>
      </c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30" customHeight="1" x14ac:dyDescent="0.2">
      <c r="A52" s="12">
        <v>6</v>
      </c>
      <c r="B52" s="64" t="s">
        <v>86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>
        <f t="shared" si="12"/>
        <v>0</v>
      </c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30" customHeight="1" x14ac:dyDescent="0.2">
      <c r="A53" s="12">
        <v>7</v>
      </c>
      <c r="B53" s="64" t="s">
        <v>87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>
        <f t="shared" si="12"/>
        <v>0</v>
      </c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30" customHeight="1" x14ac:dyDescent="0.2">
      <c r="A54" s="12">
        <v>8</v>
      </c>
      <c r="B54" s="64" t="s">
        <v>88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>
        <f t="shared" si="12"/>
        <v>0</v>
      </c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30" customHeight="1" x14ac:dyDescent="0.2">
      <c r="A55" s="12">
        <v>9</v>
      </c>
      <c r="B55" s="64" t="s">
        <v>89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>
        <f t="shared" si="12"/>
        <v>0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30" customHeight="1" x14ac:dyDescent="0.2">
      <c r="A56" s="12">
        <v>10</v>
      </c>
      <c r="B56" s="64" t="s">
        <v>90</v>
      </c>
      <c r="C56" s="104">
        <f>'المبلغ المطلوب للتأسيس'!$B$34</f>
        <v>0</v>
      </c>
      <c r="D56" s="104">
        <f>'المبلغ المطلوب للتأسيس'!$B$34</f>
        <v>0</v>
      </c>
      <c r="E56" s="104">
        <f>'المبلغ المطلوب للتأسيس'!$B$34</f>
        <v>0</v>
      </c>
      <c r="F56" s="104">
        <f>'المبلغ المطلوب للتأسيس'!$B$34</f>
        <v>0</v>
      </c>
      <c r="G56" s="104">
        <f>'المبلغ المطلوب للتأسيس'!$B$34</f>
        <v>0</v>
      </c>
      <c r="H56" s="104">
        <f>'المبلغ المطلوب للتأسيس'!$B$34</f>
        <v>0</v>
      </c>
      <c r="I56" s="104">
        <f>'المبلغ المطلوب للتأسيس'!$B$34</f>
        <v>0</v>
      </c>
      <c r="J56" s="104">
        <f>'المبلغ المطلوب للتأسيس'!$B$34</f>
        <v>0</v>
      </c>
      <c r="K56" s="104">
        <f>'المبلغ المطلوب للتأسيس'!$B$34</f>
        <v>0</v>
      </c>
      <c r="L56" s="104">
        <f>'المبلغ المطلوب للتأسيس'!$B$34</f>
        <v>0</v>
      </c>
      <c r="M56" s="104">
        <f>'المبلغ المطلوب للتأسيس'!$B$34</f>
        <v>0</v>
      </c>
      <c r="N56" s="104">
        <f>'المبلغ المطلوب للتأسيس'!$B$34</f>
        <v>0</v>
      </c>
      <c r="O56" s="66">
        <f t="shared" si="12"/>
        <v>0</v>
      </c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30" customHeight="1" x14ac:dyDescent="0.2">
      <c r="A57" s="12">
        <v>11</v>
      </c>
      <c r="B57" s="64" t="s">
        <v>91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>
        <f t="shared" si="12"/>
        <v>0</v>
      </c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30" customHeight="1" x14ac:dyDescent="0.2">
      <c r="A58" s="12">
        <v>12</v>
      </c>
      <c r="B58" s="64" t="s">
        <v>92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>
        <f t="shared" si="12"/>
        <v>0</v>
      </c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30" customHeight="1" x14ac:dyDescent="0.2">
      <c r="A59" s="14">
        <v>13</v>
      </c>
      <c r="B59" s="67" t="s">
        <v>92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54">
        <f t="shared" si="12"/>
        <v>0</v>
      </c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30" customHeight="1" x14ac:dyDescent="0.2">
      <c r="A60" s="74" t="s">
        <v>93</v>
      </c>
      <c r="B60" s="70"/>
      <c r="C60" s="57">
        <f t="shared" ref="C60:N60" si="13">SUM(C47:C59)</f>
        <v>0</v>
      </c>
      <c r="D60" s="57">
        <f t="shared" si="13"/>
        <v>0</v>
      </c>
      <c r="E60" s="57">
        <f t="shared" si="13"/>
        <v>0</v>
      </c>
      <c r="F60" s="57">
        <f t="shared" si="13"/>
        <v>0</v>
      </c>
      <c r="G60" s="57">
        <f t="shared" si="13"/>
        <v>0</v>
      </c>
      <c r="H60" s="57">
        <f t="shared" si="13"/>
        <v>0</v>
      </c>
      <c r="I60" s="57">
        <f t="shared" si="13"/>
        <v>0</v>
      </c>
      <c r="J60" s="57">
        <f t="shared" si="13"/>
        <v>0</v>
      </c>
      <c r="K60" s="57">
        <f t="shared" si="13"/>
        <v>0</v>
      </c>
      <c r="L60" s="57">
        <f t="shared" si="13"/>
        <v>0</v>
      </c>
      <c r="M60" s="57">
        <f t="shared" si="13"/>
        <v>0</v>
      </c>
      <c r="N60" s="57">
        <f t="shared" si="13"/>
        <v>0</v>
      </c>
      <c r="O60" s="58">
        <f t="shared" si="12"/>
        <v>0</v>
      </c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30" customHeight="1" x14ac:dyDescent="0.2">
      <c r="A61" s="75" t="s">
        <v>94</v>
      </c>
      <c r="B61" s="56"/>
      <c r="C61" s="57">
        <f t="shared" ref="C61:O61" si="14">C16+C25+C31+C38+C45+C60</f>
        <v>0</v>
      </c>
      <c r="D61" s="57">
        <f t="shared" si="14"/>
        <v>0</v>
      </c>
      <c r="E61" s="57">
        <f t="shared" si="14"/>
        <v>0</v>
      </c>
      <c r="F61" s="57">
        <f t="shared" si="14"/>
        <v>0</v>
      </c>
      <c r="G61" s="57">
        <f t="shared" si="14"/>
        <v>0</v>
      </c>
      <c r="H61" s="57">
        <f t="shared" si="14"/>
        <v>0</v>
      </c>
      <c r="I61" s="57">
        <f t="shared" si="14"/>
        <v>0</v>
      </c>
      <c r="J61" s="57">
        <f t="shared" si="14"/>
        <v>0</v>
      </c>
      <c r="K61" s="57">
        <f t="shared" si="14"/>
        <v>0</v>
      </c>
      <c r="L61" s="57">
        <f t="shared" si="14"/>
        <v>0</v>
      </c>
      <c r="M61" s="57">
        <f t="shared" si="14"/>
        <v>0</v>
      </c>
      <c r="N61" s="57">
        <f t="shared" si="14"/>
        <v>0</v>
      </c>
      <c r="O61" s="57">
        <f t="shared" si="14"/>
        <v>0</v>
      </c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30" customHeight="1" x14ac:dyDescent="0.2">
      <c r="A62" s="37" t="s">
        <v>95</v>
      </c>
      <c r="B62" s="39"/>
      <c r="C62" s="40">
        <f t="shared" ref="C62:O62" si="15">C9-C61</f>
        <v>0</v>
      </c>
      <c r="D62" s="40">
        <f t="shared" si="15"/>
        <v>0</v>
      </c>
      <c r="E62" s="40">
        <f t="shared" si="15"/>
        <v>0</v>
      </c>
      <c r="F62" s="40">
        <f t="shared" si="15"/>
        <v>0</v>
      </c>
      <c r="G62" s="40">
        <f t="shared" si="15"/>
        <v>0</v>
      </c>
      <c r="H62" s="40">
        <f t="shared" si="15"/>
        <v>0</v>
      </c>
      <c r="I62" s="40">
        <f t="shared" si="15"/>
        <v>0</v>
      </c>
      <c r="J62" s="40">
        <f t="shared" si="15"/>
        <v>0</v>
      </c>
      <c r="K62" s="40">
        <f t="shared" si="15"/>
        <v>0</v>
      </c>
      <c r="L62" s="40">
        <f t="shared" si="15"/>
        <v>0</v>
      </c>
      <c r="M62" s="40">
        <f t="shared" si="15"/>
        <v>0</v>
      </c>
      <c r="N62" s="40">
        <f t="shared" si="15"/>
        <v>0</v>
      </c>
      <c r="O62" s="41">
        <f t="shared" si="15"/>
        <v>0</v>
      </c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33" customHeight="1" x14ac:dyDescent="0.2">
      <c r="A64" s="126" t="s">
        <v>27</v>
      </c>
      <c r="B64" s="119"/>
      <c r="C64" s="119"/>
      <c r="D64" s="119"/>
      <c r="E64" s="12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72" customHeight="1" x14ac:dyDescent="0.2">
      <c r="A65" s="76" t="s">
        <v>28</v>
      </c>
      <c r="B65" s="77" t="s">
        <v>28</v>
      </c>
      <c r="C65" s="78" t="s">
        <v>28</v>
      </c>
      <c r="D65" s="79" t="s">
        <v>29</v>
      </c>
      <c r="E65" s="80" t="s">
        <v>29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 x14ac:dyDescent="0.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 x14ac:dyDescent="0.2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 x14ac:dyDescent="0.2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 x14ac:dyDescent="0.2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 x14ac:dyDescent="0.2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 x14ac:dyDescent="0.2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 x14ac:dyDescent="0.2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 x14ac:dyDescent="0.2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 x14ac:dyDescent="0.2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 x14ac:dyDescent="0.2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 x14ac:dyDescent="0.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 x14ac:dyDescent="0.2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 x14ac:dyDescent="0.2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 x14ac:dyDescent="0.2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 x14ac:dyDescent="0.2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 x14ac:dyDescent="0.2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 x14ac:dyDescent="0.2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 x14ac:dyDescent="0.2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 x14ac:dyDescent="0.2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 x14ac:dyDescent="0.2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 x14ac:dyDescent="0.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 x14ac:dyDescent="0.2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 x14ac:dyDescent="0.2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 x14ac:dyDescent="0.2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 x14ac:dyDescent="0.2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 x14ac:dyDescent="0.2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 x14ac:dyDescent="0.2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 x14ac:dyDescent="0.2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 x14ac:dyDescent="0.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5">
    <mergeCell ref="A1:O1"/>
    <mergeCell ref="A2:O2"/>
    <mergeCell ref="A3:O3"/>
    <mergeCell ref="A4:O4"/>
    <mergeCell ref="A64:E64"/>
  </mergeCells>
  <pageMargins left="0.7" right="0.7" top="0.75" bottom="0.75" header="0" footer="0"/>
  <pageSetup orientation="landscape"/>
  <legacy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rightToLeft="1" workbookViewId="0">
      <selection activeCell="A10" sqref="A10"/>
    </sheetView>
  </sheetViews>
  <sheetFormatPr baseColWidth="10" defaultColWidth="11.28515625" defaultRowHeight="15" customHeight="1" x14ac:dyDescent="0.2"/>
  <cols>
    <col min="1" max="1" width="45.140625" customWidth="1"/>
    <col min="2" max="4" width="20.7109375" customWidth="1"/>
    <col min="5" max="14" width="10.7109375" customWidth="1"/>
    <col min="15" max="26" width="10.5703125" customWidth="1"/>
  </cols>
  <sheetData>
    <row r="1" spans="1:26" ht="30" customHeight="1" x14ac:dyDescent="0.2">
      <c r="A1" s="118" t="s">
        <v>0</v>
      </c>
      <c r="B1" s="119"/>
      <c r="C1" s="119"/>
      <c r="D1" s="120"/>
      <c r="E1" s="81"/>
      <c r="F1" s="81"/>
      <c r="G1" s="81"/>
      <c r="H1" s="81"/>
      <c r="I1" s="81"/>
      <c r="J1" s="81"/>
      <c r="K1" s="81"/>
      <c r="L1" s="81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30" customHeight="1" x14ac:dyDescent="0.2">
      <c r="A2" s="121" t="s">
        <v>1</v>
      </c>
      <c r="B2" s="119"/>
      <c r="C2" s="119"/>
      <c r="D2" s="120"/>
      <c r="E2" s="82"/>
      <c r="F2" s="82"/>
      <c r="G2" s="82"/>
      <c r="H2" s="82"/>
      <c r="I2" s="82"/>
      <c r="J2" s="82"/>
      <c r="K2" s="82"/>
      <c r="L2" s="82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30" customHeight="1" x14ac:dyDescent="0.2">
      <c r="A3" s="124" t="s">
        <v>96</v>
      </c>
      <c r="B3" s="119"/>
      <c r="C3" s="119"/>
      <c r="D3" s="120"/>
      <c r="E3" s="83"/>
      <c r="F3" s="83"/>
      <c r="G3" s="83"/>
      <c r="H3" s="83"/>
      <c r="I3" s="83"/>
      <c r="J3" s="83"/>
      <c r="K3" s="83"/>
      <c r="L3" s="83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30" customHeight="1" x14ac:dyDescent="0.2">
      <c r="A4" s="84" t="s">
        <v>4</v>
      </c>
      <c r="B4" s="85" t="s">
        <v>97</v>
      </c>
      <c r="C4" s="85" t="s">
        <v>98</v>
      </c>
      <c r="D4" s="85" t="s">
        <v>99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30" customHeight="1" x14ac:dyDescent="0.2">
      <c r="A5" s="86" t="s">
        <v>32</v>
      </c>
      <c r="B5" s="87"/>
      <c r="C5" s="87"/>
      <c r="D5" s="88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0" customHeight="1" x14ac:dyDescent="0.2">
      <c r="A6" s="89" t="s">
        <v>21</v>
      </c>
      <c r="B6" s="52">
        <f>'إجمالي أرباح خسائر السنة الأولى'!O7</f>
        <v>0</v>
      </c>
      <c r="C6" s="90"/>
      <c r="D6" s="9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30" customHeight="1" x14ac:dyDescent="0.2">
      <c r="A7" s="91" t="s">
        <v>25</v>
      </c>
      <c r="B7" s="54">
        <f>'إجمالي أرباح خسائر السنة الأولى'!O8</f>
        <v>0</v>
      </c>
      <c r="C7" s="68"/>
      <c r="D7" s="68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30" customHeight="1" x14ac:dyDescent="0.2">
      <c r="A8" s="92" t="s">
        <v>26</v>
      </c>
      <c r="B8" s="93">
        <f>'إجمالي أرباح خسائر السنة الأولى'!O9</f>
        <v>0</v>
      </c>
      <c r="C8" s="93">
        <f t="shared" ref="C8:D8" si="0">C6-C7</f>
        <v>0</v>
      </c>
      <c r="D8" s="93">
        <f t="shared" si="0"/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30" customHeight="1" x14ac:dyDescent="0.2">
      <c r="A9" s="86" t="s">
        <v>46</v>
      </c>
      <c r="B9" s="87"/>
      <c r="C9" s="87"/>
      <c r="D9" s="88"/>
      <c r="E9" s="94"/>
      <c r="F9" s="94"/>
      <c r="G9" s="94"/>
      <c r="H9" s="94"/>
      <c r="I9" s="94"/>
      <c r="J9" s="94"/>
      <c r="K9" s="94"/>
      <c r="L9" s="94"/>
      <c r="M9" s="94"/>
      <c r="N9" s="94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30" customHeight="1" x14ac:dyDescent="0.2">
      <c r="A10" s="89" t="s">
        <v>53</v>
      </c>
      <c r="B10" s="52">
        <f>'إجمالي أرباح خسائر السنة الأولى'!O16</f>
        <v>0</v>
      </c>
      <c r="C10" s="90"/>
      <c r="D10" s="9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30" customHeight="1" x14ac:dyDescent="0.2">
      <c r="A11" s="95" t="s">
        <v>60</v>
      </c>
      <c r="B11" s="66">
        <f>'إجمالي أرباح خسائر السنة الأولى'!O25</f>
        <v>0</v>
      </c>
      <c r="C11" s="65"/>
      <c r="D11" s="6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30" customHeight="1" x14ac:dyDescent="0.2">
      <c r="A12" s="95" t="s">
        <v>66</v>
      </c>
      <c r="B12" s="66">
        <f>'إجمالي أرباح خسائر السنة الأولى'!O31</f>
        <v>0</v>
      </c>
      <c r="C12" s="65"/>
      <c r="D12" s="6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30" customHeight="1" x14ac:dyDescent="0.2">
      <c r="A13" s="91" t="s">
        <v>72</v>
      </c>
      <c r="B13" s="54">
        <f>'إجمالي أرباح خسائر السنة الأولى'!O38</f>
        <v>0</v>
      </c>
      <c r="C13" s="68"/>
      <c r="D13" s="6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30" customHeight="1" x14ac:dyDescent="0.2">
      <c r="A14" s="95" t="s">
        <v>79</v>
      </c>
      <c r="B14" s="66">
        <f>'إجمالي أرباح خسائر السنة الأولى'!O45</f>
        <v>0</v>
      </c>
      <c r="C14" s="65"/>
      <c r="D14" s="6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30" customHeight="1" x14ac:dyDescent="0.2">
      <c r="A15" s="91" t="s">
        <v>93</v>
      </c>
      <c r="B15" s="54">
        <f>'إجمالي أرباح خسائر السنة الأولى'!O60</f>
        <v>0</v>
      </c>
      <c r="C15" s="68"/>
      <c r="D15" s="68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30" customHeight="1" x14ac:dyDescent="0.2">
      <c r="A16" s="96" t="s">
        <v>94</v>
      </c>
      <c r="B16" s="57">
        <f>'إجمالي أرباح خسائر السنة الأولى'!O61</f>
        <v>0</v>
      </c>
      <c r="C16" s="57">
        <f t="shared" ref="C16:D16" si="1">SUM(C10:C15)</f>
        <v>0</v>
      </c>
      <c r="D16" s="57">
        <f t="shared" si="1"/>
        <v>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30" customHeight="1" x14ac:dyDescent="0.2">
      <c r="A17" s="92" t="s">
        <v>95</v>
      </c>
      <c r="B17" s="93">
        <f>'إجمالي أرباح خسائر السنة الأولى'!O62</f>
        <v>0</v>
      </c>
      <c r="C17" s="93">
        <f t="shared" ref="C17:D17" si="2">C8-C16</f>
        <v>0</v>
      </c>
      <c r="D17" s="93">
        <f t="shared" si="2"/>
        <v>0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6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6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6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5.75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5.75" customHeight="1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customHeight="1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.75" customHeight="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.75" customHeight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.7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5.75" customHeight="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.75" customHeigh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.75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.75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.75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.75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.75" customHeight="1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.75" customHeigh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.75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.75" customHeight="1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 customHeight="1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.75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.75" customHeight="1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.75" customHeight="1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5.7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.7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.75" customHeigh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.7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.75" customHeight="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.75" customHeigh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5.75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5.7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customHeigh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customHeigh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5.7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5.75" customHeight="1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5.75" customHeight="1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5.7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5.75" customHeight="1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5.7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5.75" customHeight="1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5.75" customHeight="1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5.75" customHeight="1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5.75" customHeight="1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5.75" customHeight="1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5.75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5.75" customHeight="1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5.75" customHeight="1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5.75" customHeight="1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5.7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5.75" customHeight="1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5.75" customHeight="1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5.75" customHeight="1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5.75" customHeight="1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5.75" customHeight="1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5.75" customHeight="1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5.75" customHeight="1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5.75" customHeight="1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5.75" customHeight="1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5.75" customHeight="1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5.75" customHeight="1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5.7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5.75" customHeight="1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5.75" customHeight="1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5.75" customHeight="1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5.75" customHeight="1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5.75" customHeight="1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5.75" customHeight="1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5.75" customHeight="1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5.75" customHeight="1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.75" customHeight="1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.75" customHeight="1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5.75" customHeight="1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5.75" customHeight="1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.7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.75" customHeight="1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5.75" customHeight="1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5.75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5.75" customHeight="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5.75" customHeight="1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5.75" customHeight="1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5.75" customHeight="1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5.75" customHeight="1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5.7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5.75" customHeight="1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5.7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5.7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5.7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5.7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5.75" customHeight="1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5.75" customHeight="1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5.75" customHeight="1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5.75" customHeight="1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5.75" customHeight="1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5.75" customHeight="1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5.75" customHeight="1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5.75" customHeight="1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5.75" customHeight="1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5.75" customHeight="1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5.75" customHeight="1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5.75" customHeight="1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5.75" customHeight="1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5.75" customHeight="1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5.75" customHeight="1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5.75" customHeight="1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5.75" customHeight="1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5.75" customHeight="1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5.75" customHeight="1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5.75" customHeight="1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5.75" customHeight="1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5.75" customHeight="1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5.7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5.75" customHeight="1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5.75" customHeight="1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5.75" customHeight="1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5.75" customHeight="1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5.75" customHeight="1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5.75" customHeight="1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5.75" customHeight="1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5.75" customHeight="1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5.75" customHeight="1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5.75" customHeight="1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5.75" customHeight="1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5.75" customHeight="1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5.75" customHeight="1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5.75" customHeight="1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5.75" customHeight="1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5.75" customHeight="1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5.75" customHeight="1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5.75" customHeight="1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5.75" customHeight="1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5.75" customHeight="1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5.75" customHeight="1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5.75" customHeight="1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5.75" customHeight="1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5.75" customHeight="1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5.75" customHeight="1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5.75" customHeight="1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5.75" customHeight="1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5.75" customHeight="1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5.75" customHeight="1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5.75" customHeight="1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5.75" customHeight="1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5.75" customHeight="1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5.75" customHeight="1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5.75" customHeight="1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5.75" customHeight="1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5.75" customHeight="1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5.75" customHeight="1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5.75" customHeight="1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5.75" customHeight="1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5.75" customHeight="1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5.75" customHeight="1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5.75" customHeight="1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5.75" customHeight="1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5.75" customHeight="1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5.75" customHeight="1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5.75" customHeight="1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5.75" customHeight="1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5.75" customHeight="1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5.75" customHeight="1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5.75" customHeight="1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5.75" customHeight="1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5.75" customHeight="1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5.75" customHeight="1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5.75" customHeight="1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5.75" customHeight="1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5.75" customHeight="1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5.75" customHeight="1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5.75" customHeight="1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5.75" customHeight="1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5.75" customHeight="1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5.75" customHeight="1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5.75" customHeight="1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5.75" customHeight="1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5.75" customHeight="1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5.75" customHeight="1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5.75" customHeight="1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5.75" customHeight="1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5.75" customHeight="1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5.75" customHeight="1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5.75" customHeight="1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5.75" customHeight="1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5.75" customHeight="1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5.75" customHeight="1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5.75" customHeight="1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5.75" customHeight="1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5.75" customHeight="1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5.75" customHeight="1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5.75" customHeight="1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5.75" customHeight="1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5.75" customHeight="1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5.75" customHeight="1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5.75" customHeight="1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5.75" customHeight="1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5.75" customHeight="1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5.75" customHeight="1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5.75" customHeight="1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5.75" customHeight="1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5.75" customHeight="1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5.75" customHeight="1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5.75" customHeight="1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5.75" customHeight="1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5.75" customHeight="1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5.75" customHeight="1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5.75" customHeight="1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5.75" customHeight="1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5.75" customHeight="1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5.75" customHeight="1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5.75" customHeight="1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5.75" customHeight="1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5.75" customHeight="1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5.75" customHeight="1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5.75" customHeight="1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5.75" customHeight="1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5.75" customHeight="1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5.75" customHeight="1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5.75" customHeight="1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5.75" customHeight="1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5.75" customHeight="1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5.75" customHeight="1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5.75" customHeight="1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5.75" customHeight="1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5.75" customHeight="1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5.75" customHeight="1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5.75" customHeight="1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5.75" customHeight="1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5.75" customHeight="1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5.75" customHeight="1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5.75" customHeight="1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5.75" customHeight="1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5.75" customHeight="1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5.75" customHeight="1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5.75" customHeight="1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5.75" customHeight="1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5.75" customHeight="1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5.75" customHeight="1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5.75" customHeight="1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5.75" customHeight="1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5.75" customHeight="1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5.75" customHeight="1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5.75" customHeight="1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5.75" customHeight="1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5.75" customHeight="1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5.75" customHeight="1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5.75" customHeight="1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5.75" customHeight="1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5.75" customHeight="1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5.75" customHeight="1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5.75" customHeight="1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5.75" customHeight="1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5.75" customHeight="1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5.75" customHeight="1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5.75" customHeight="1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5.75" customHeight="1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5.75" customHeight="1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5.75" customHeight="1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5.75" customHeight="1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5.75" customHeight="1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5.75" customHeight="1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5.75" customHeight="1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5.75" customHeight="1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5.75" customHeight="1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5.75" customHeight="1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5.75" customHeight="1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5.75" customHeight="1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5.75" customHeight="1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5.75" customHeight="1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5.75" customHeight="1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5.75" customHeight="1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5.75" customHeight="1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5.75" customHeight="1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5.75" customHeight="1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5.75" customHeight="1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5.75" customHeight="1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5.75" customHeight="1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5.75" customHeight="1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5.75" customHeight="1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5.75" customHeight="1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5.75" customHeight="1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5.75" customHeight="1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5.75" customHeight="1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5.75" customHeight="1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5.75" customHeight="1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5.75" customHeight="1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5.75" customHeight="1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5.75" customHeight="1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5.75" customHeight="1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5.75" customHeight="1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5.75" customHeight="1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5.75" customHeight="1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5.75" customHeight="1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5.75" customHeight="1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5.75" customHeight="1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5.75" customHeight="1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5.75" customHeight="1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5.75" customHeight="1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5.75" customHeight="1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5.75" customHeight="1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5.75" customHeight="1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5.75" customHeight="1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5.75" customHeight="1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5.75" customHeight="1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5.75" customHeight="1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5.75" customHeight="1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5.75" customHeight="1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5.75" customHeight="1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5.75" customHeight="1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5.75" customHeight="1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5.75" customHeight="1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5.75" customHeight="1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5.75" customHeight="1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5.75" customHeight="1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5.75" customHeight="1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5.75" customHeight="1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5.75" customHeight="1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5.75" customHeight="1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5.75" customHeight="1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5.75" customHeight="1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5.75" customHeight="1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5.75" customHeight="1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5.75" customHeight="1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5.75" customHeight="1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5.75" customHeight="1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5.75" customHeight="1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5.75" customHeight="1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5.75" customHeight="1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5.75" customHeight="1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5.75" customHeight="1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5.75" customHeight="1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5.75" customHeight="1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5.75" customHeight="1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5.75" customHeight="1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5.75" customHeight="1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5.75" customHeight="1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5.75" customHeight="1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5.75" customHeight="1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5.75" customHeight="1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5.75" customHeight="1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5.75" customHeight="1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5.75" customHeight="1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5.75" customHeight="1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5.75" customHeight="1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5.75" customHeight="1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5.75" customHeight="1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5.75" customHeight="1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5.75" customHeight="1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5.75" customHeight="1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5.75" customHeight="1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5.75" customHeight="1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5.75" customHeight="1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5.75" customHeight="1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5.75" customHeight="1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5.75" customHeight="1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5.75" customHeight="1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5.75" customHeight="1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5.75" customHeight="1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5.75" customHeight="1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5.75" customHeight="1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5.75" customHeight="1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5.75" customHeight="1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5.75" customHeight="1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5.75" customHeight="1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5.75" customHeight="1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5.75" customHeight="1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5.75" customHeight="1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5.75" customHeight="1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5.75" customHeight="1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5.75" customHeight="1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5.75" customHeight="1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5.75" customHeight="1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5.75" customHeight="1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5.75" customHeight="1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5.75" customHeight="1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5.75" customHeight="1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5.75" customHeight="1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5.75" customHeight="1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5.75" customHeight="1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5.75" customHeight="1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5.75" customHeight="1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5.75" customHeight="1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5.75" customHeight="1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5.75" customHeight="1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5.75" customHeight="1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5.75" customHeight="1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5.75" customHeight="1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5.75" customHeight="1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5.75" customHeight="1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5.75" customHeight="1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5.75" customHeight="1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5.75" customHeight="1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5.75" customHeight="1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5.75" customHeight="1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5.75" customHeight="1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5.75" customHeight="1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5.75" customHeight="1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5.75" customHeight="1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5.75" customHeight="1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5.75" customHeight="1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5.75" customHeight="1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5.75" customHeight="1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5.75" customHeight="1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5.75" customHeight="1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5.75" customHeight="1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5.75" customHeight="1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5.75" customHeight="1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5.75" customHeight="1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5.75" customHeight="1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5.75" customHeight="1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5.75" customHeight="1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5.75" customHeight="1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5.75" customHeight="1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5.75" customHeight="1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5.75" customHeight="1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5.75" customHeight="1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5.75" customHeight="1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5.75" customHeight="1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5.75" customHeight="1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5.75" customHeight="1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5.75" customHeight="1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5.75" customHeight="1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5.75" customHeight="1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5.75" customHeight="1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5.75" customHeight="1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5.75" customHeight="1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5.75" customHeight="1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5.75" customHeight="1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5.75" customHeight="1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5.75" customHeight="1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5.75" customHeight="1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5.75" customHeight="1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5.75" customHeight="1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5.75" customHeight="1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5.75" customHeight="1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5.75" customHeight="1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5.75" customHeight="1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5.75" customHeight="1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5.75" customHeight="1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5.75" customHeight="1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5.75" customHeight="1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5.75" customHeight="1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5.75" customHeight="1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5.75" customHeight="1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5.75" customHeight="1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5.75" customHeight="1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5.75" customHeight="1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5.75" customHeight="1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5.75" customHeight="1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5.75" customHeight="1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5.75" customHeight="1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5.75" customHeight="1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5.75" customHeight="1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5.75" customHeight="1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5.75" customHeight="1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5.75" customHeight="1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5.75" customHeight="1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5.75" customHeight="1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5.75" customHeight="1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5.75" customHeight="1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5.75" customHeight="1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5.75" customHeight="1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5.75" customHeight="1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5.75" customHeight="1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5.75" customHeight="1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5.75" customHeight="1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5.75" customHeight="1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5.75" customHeight="1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5.75" customHeight="1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5.75" customHeight="1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5.75" customHeight="1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5.75" customHeight="1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5.75" customHeight="1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5.75" customHeight="1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5.75" customHeight="1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5.75" customHeight="1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5.75" customHeight="1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5.75" customHeight="1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5.75" customHeight="1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5.75" customHeight="1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5.75" customHeight="1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5.75" customHeight="1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5.75" customHeight="1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5.75" customHeight="1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5.75" customHeight="1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5.75" customHeight="1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5.75" customHeight="1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5.75" customHeight="1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5.75" customHeight="1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5.75" customHeight="1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5.75" customHeight="1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5.75" customHeight="1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5.75" customHeight="1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5.75" customHeight="1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5.75" customHeight="1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5.75" customHeight="1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5.75" customHeight="1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5.75" customHeight="1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5.75" customHeight="1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5.75" customHeight="1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5.75" customHeight="1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5.75" customHeight="1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5.75" customHeight="1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5.75" customHeight="1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5.75" customHeight="1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5.75" customHeight="1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5.75" customHeight="1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5.75" customHeight="1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5.75" customHeight="1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5.75" customHeight="1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5.75" customHeight="1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5.75" customHeight="1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5.75" customHeight="1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5.75" customHeight="1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5.75" customHeight="1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5.75" customHeight="1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5.75" customHeight="1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5.75" customHeight="1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5.75" customHeight="1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5.75" customHeight="1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5.75" customHeight="1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5.75" customHeight="1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5.75" customHeight="1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5.75" customHeight="1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5.75" customHeight="1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5.75" customHeight="1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5.75" customHeight="1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5.75" customHeight="1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5.75" customHeight="1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5.75" customHeight="1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5.75" customHeight="1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5.75" customHeight="1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5.75" customHeight="1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5.75" customHeight="1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5.75" customHeight="1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5.75" customHeight="1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5.75" customHeight="1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5.75" customHeight="1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5.75" customHeight="1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5.75" customHeight="1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5.75" customHeight="1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5.75" customHeight="1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5.75" customHeight="1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5.75" customHeight="1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5.75" customHeight="1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5.75" customHeight="1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5.75" customHeight="1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5.75" customHeight="1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5.75" customHeight="1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5.75" customHeight="1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5.75" customHeight="1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5.75" customHeight="1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5.75" customHeight="1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5.75" customHeight="1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5.75" customHeight="1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5.75" customHeight="1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5.75" customHeight="1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5.75" customHeight="1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5.75" customHeight="1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5.75" customHeight="1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5.75" customHeight="1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5.75" customHeight="1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5.75" customHeight="1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5.75" customHeight="1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5.75" customHeight="1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5.75" customHeight="1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5.75" customHeight="1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5.75" customHeight="1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5.75" customHeight="1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5.75" customHeight="1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5.75" customHeight="1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5.75" customHeight="1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5.75" customHeight="1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5.75" customHeight="1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5.75" customHeight="1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5.75" customHeight="1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5.75" customHeight="1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5.75" customHeight="1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5.75" customHeight="1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5.75" customHeight="1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5.75" customHeight="1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5.75" customHeight="1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5.75" customHeight="1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5.75" customHeight="1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5.75" customHeight="1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5.75" customHeight="1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5.75" customHeight="1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5.75" customHeight="1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5.75" customHeight="1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5.75" customHeight="1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5.75" customHeight="1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5.75" customHeight="1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5.75" customHeight="1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5.75" customHeight="1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5.75" customHeight="1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5.75" customHeight="1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5.75" customHeight="1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5.75" customHeight="1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5.75" customHeight="1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5.75" customHeight="1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5.75" customHeight="1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5.75" customHeight="1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5.75" customHeight="1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5.75" customHeight="1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5.75" customHeight="1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5.75" customHeight="1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5.75" customHeight="1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5.75" customHeight="1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5.75" customHeight="1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5.75" customHeight="1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5.75" customHeight="1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5.75" customHeight="1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5.75" customHeight="1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5.75" customHeight="1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5.75" customHeight="1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5.75" customHeight="1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5.75" customHeight="1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5.75" customHeight="1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5.75" customHeight="1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5.75" customHeight="1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5.75" customHeight="1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5.75" customHeight="1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5.75" customHeight="1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5.75" customHeight="1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5.75" customHeight="1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5.75" customHeight="1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5.75" customHeight="1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5.75" customHeight="1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5.75" customHeight="1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5.75" customHeight="1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5.75" customHeight="1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5.75" customHeight="1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5.75" customHeight="1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5.75" customHeight="1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5.75" customHeight="1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5.75" customHeight="1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5.75" customHeight="1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5.75" customHeight="1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5.75" customHeight="1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5.75" customHeight="1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5.75" customHeight="1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5.75" customHeight="1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5.75" customHeight="1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5.75" customHeight="1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5.75" customHeight="1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5.75" customHeight="1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5.75" customHeight="1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5.75" customHeight="1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5.75" customHeight="1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5.75" customHeight="1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5.75" customHeight="1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5.75" customHeight="1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5.75" customHeight="1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5.75" customHeight="1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5.75" customHeight="1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5.75" customHeight="1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5.75" customHeight="1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5.75" customHeight="1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5.75" customHeight="1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5.75" customHeight="1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5.75" customHeight="1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5.75" customHeight="1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5.75" customHeight="1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5.75" customHeight="1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5.75" customHeight="1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5.75" customHeight="1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5.75" customHeight="1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5.75" customHeight="1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5.75" customHeight="1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5.75" customHeight="1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5.75" customHeight="1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5.75" customHeight="1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5.75" customHeight="1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5.75" customHeight="1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5.75" customHeight="1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5.75" customHeight="1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5.75" customHeight="1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5.75" customHeight="1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5.75" customHeight="1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5.75" customHeight="1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5.75" customHeight="1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5.75" customHeight="1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5.75" customHeight="1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5.75" customHeight="1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5.75" customHeight="1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5.75" customHeight="1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5.75" customHeight="1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5.75" customHeight="1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5.75" customHeight="1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5.75" customHeight="1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5.75" customHeight="1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5.75" customHeight="1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5.75" customHeight="1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5.75" customHeight="1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5.75" customHeight="1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5.75" customHeight="1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5.75" customHeight="1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5.75" customHeight="1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5.75" customHeight="1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5.75" customHeight="1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5.75" customHeight="1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5.75" customHeight="1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5.75" customHeight="1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5.75" customHeight="1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5.75" customHeight="1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5.75" customHeight="1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5.75" customHeight="1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5.75" customHeight="1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5.75" customHeight="1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5.75" customHeight="1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5.75" customHeight="1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5.75" customHeight="1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5.75" customHeight="1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5.75" customHeight="1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5.75" customHeight="1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5.75" customHeight="1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5.75" customHeight="1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5.75" customHeight="1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5.75" customHeight="1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5.75" customHeight="1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5.75" customHeight="1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5.75" customHeight="1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5.75" customHeight="1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5.75" customHeight="1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5.75" customHeight="1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5.75" customHeight="1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5.75" customHeight="1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5.75" customHeight="1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5.75" customHeight="1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5.75" customHeight="1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5.75" customHeight="1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5.75" customHeight="1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5.75" customHeight="1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5.75" customHeight="1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5.75" customHeight="1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5.75" customHeight="1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5.75" customHeight="1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5.75" customHeight="1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5.75" customHeight="1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5.75" customHeight="1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5.75" customHeight="1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5.75" customHeight="1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5.75" customHeight="1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5.75" customHeight="1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5.75" customHeight="1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5.75" customHeight="1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5.75" customHeight="1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5.75" customHeight="1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5.75" customHeight="1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5.75" customHeight="1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5.75" customHeight="1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5.75" customHeight="1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5.75" customHeight="1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5.75" customHeight="1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5.75" customHeight="1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5.75" customHeight="1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5.75" customHeight="1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5.75" customHeight="1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5.75" customHeight="1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5.75" customHeight="1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5.75" customHeight="1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5.75" customHeight="1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5.75" customHeight="1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5.75" customHeight="1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5.75" customHeight="1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5.75" customHeight="1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5.75" customHeight="1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5.75" customHeight="1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5.75" customHeight="1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5.75" customHeight="1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5.75" customHeight="1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5.75" customHeight="1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5.75" customHeight="1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5.75" customHeight="1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5.75" customHeight="1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5.75" customHeight="1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5.75" customHeight="1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5.75" customHeight="1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5.75" customHeight="1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5.75" customHeight="1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5.75" customHeight="1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5.75" customHeight="1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5.75" customHeight="1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5.75" customHeight="1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5.75" customHeight="1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5.75" customHeight="1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5.75" customHeight="1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5.75" customHeight="1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5.75" customHeight="1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5.75" customHeight="1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5.75" customHeight="1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5.75" customHeight="1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5.75" customHeight="1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5.75" customHeight="1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5.75" customHeight="1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5.75" customHeight="1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5.75" customHeight="1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5.75" customHeight="1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5.75" customHeight="1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5.75" customHeight="1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5.75" customHeight="1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5.75" customHeight="1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5.75" customHeight="1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5.75" customHeight="1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5.75" customHeight="1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5.75" customHeight="1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5.75" customHeight="1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5.75" customHeight="1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5.75" customHeight="1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5.75" customHeight="1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5.75" customHeight="1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5.75" customHeight="1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5.75" customHeight="1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5.75" customHeight="1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5.75" customHeight="1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5.75" customHeight="1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5.75" customHeight="1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5.75" customHeight="1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5.75" customHeight="1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5.75" customHeight="1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5.75" customHeight="1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5.75" customHeight="1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5.75" customHeight="1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5.75" customHeight="1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5.75" customHeight="1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5.75" customHeight="1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5.75" customHeight="1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5.75" customHeight="1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5.75" customHeight="1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5.75" customHeight="1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5.75" customHeight="1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5.75" customHeight="1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5.75" customHeight="1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5.75" customHeight="1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5.75" customHeight="1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5.75" customHeight="1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5.75" customHeight="1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5.75" customHeight="1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5.75" customHeight="1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5.75" customHeight="1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5.75" customHeight="1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5.75" customHeight="1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5.75" customHeight="1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5.75" customHeight="1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5.75" customHeight="1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5.75" customHeight="1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5.75" customHeight="1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5.75" customHeight="1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5.75" customHeight="1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5.75" customHeight="1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5.75" customHeight="1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5.75" customHeight="1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5.75" customHeight="1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5.75" customHeight="1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5.75" customHeight="1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5.75" customHeight="1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5.75" customHeight="1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5.75" customHeight="1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5.75" customHeight="1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5.75" customHeight="1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5.75" customHeight="1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5.75" customHeight="1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5.75" customHeight="1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5.75" customHeight="1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5.75" customHeight="1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5.75" customHeight="1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5.75" customHeight="1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5.75" customHeight="1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5.75" customHeight="1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5.75" customHeight="1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5.75" customHeight="1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5.75" customHeight="1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5.75" customHeight="1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5.75" customHeight="1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5.75" customHeight="1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5.75" customHeight="1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5.75" customHeight="1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5.75" customHeight="1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5.75" customHeight="1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5.75" customHeight="1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5.75" customHeight="1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5.75" customHeight="1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5.75" customHeight="1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5.75" customHeight="1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5.75" customHeight="1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5.75" customHeight="1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5.75" customHeight="1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5.75" customHeight="1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5.75" customHeight="1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5.75" customHeight="1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5.75" customHeight="1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5.75" customHeight="1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5.75" customHeight="1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5.75" customHeight="1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5.75" customHeight="1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5.75" customHeight="1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5.75" customHeight="1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5.75" customHeight="1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5.75" customHeight="1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5.75" customHeight="1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5.75" customHeight="1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5.75" customHeight="1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5.75" customHeight="1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5.75" customHeight="1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5.75" customHeight="1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5.75" customHeight="1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5.75" customHeight="1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5.75" customHeight="1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5.75" customHeight="1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5.75" customHeight="1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5.75" customHeight="1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5.75" customHeight="1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5.75" customHeight="1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5.75" customHeight="1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5.75" customHeight="1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5.75" customHeight="1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5.75" customHeight="1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5.75" customHeight="1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5.75" customHeight="1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5.75" customHeight="1" x14ac:dyDescent="0.2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5.75" customHeight="1" x14ac:dyDescent="0.2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5.75" customHeight="1" x14ac:dyDescent="0.2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5.75" customHeight="1" x14ac:dyDescent="0.2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5.75" customHeight="1" x14ac:dyDescent="0.2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5.75" customHeight="1" x14ac:dyDescent="0.2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5.75" customHeight="1" x14ac:dyDescent="0.2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5.75" customHeight="1" x14ac:dyDescent="0.2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5.75" customHeight="1" x14ac:dyDescent="0.2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5.75" customHeight="1" x14ac:dyDescent="0.2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5.75" customHeight="1" x14ac:dyDescent="0.2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5.75" customHeight="1" x14ac:dyDescent="0.2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5.75" customHeight="1" x14ac:dyDescent="0.2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5.75" customHeight="1" x14ac:dyDescent="0.2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5.75" customHeight="1" x14ac:dyDescent="0.2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5.75" customHeight="1" x14ac:dyDescent="0.2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5.75" customHeight="1" x14ac:dyDescent="0.2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5.75" customHeight="1" x14ac:dyDescent="0.2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5.75" customHeight="1" x14ac:dyDescent="0.2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5.75" customHeight="1" x14ac:dyDescent="0.2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5.75" customHeight="1" x14ac:dyDescent="0.2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5.75" customHeight="1" x14ac:dyDescent="0.2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5.75" customHeight="1" x14ac:dyDescent="0.2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5.75" customHeight="1" x14ac:dyDescent="0.2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5.75" customHeight="1" x14ac:dyDescent="0.2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5.75" customHeight="1" x14ac:dyDescent="0.2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5.75" customHeight="1" x14ac:dyDescent="0.2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5.75" customHeight="1" x14ac:dyDescent="0.2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5.75" customHeight="1" x14ac:dyDescent="0.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3">
    <mergeCell ref="A1:D1"/>
    <mergeCell ref="A2:D2"/>
    <mergeCell ref="A3:D3"/>
  </mergeCell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المبلغ المطلوب للتأسيس</vt:lpstr>
      <vt:lpstr>إيردات أول سنة</vt:lpstr>
      <vt:lpstr>إجمالي أرباح خسائر السنة الأولى</vt:lpstr>
      <vt:lpstr>أرباح أو خسائر ثلاث سنوات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Bati, Hassan</dc:creator>
  <cp:lastModifiedBy>Yara Yousef</cp:lastModifiedBy>
  <dcterms:created xsi:type="dcterms:W3CDTF">2019-10-12T06:36:39Z</dcterms:created>
  <dcterms:modified xsi:type="dcterms:W3CDTF">2022-02-16T08:44:06Z</dcterms:modified>
</cp:coreProperties>
</file>